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ruan_vandermerwe_transnet_net/Documents/Desktop/Steel tender pricing/"/>
    </mc:Choice>
  </mc:AlternateContent>
  <xr:revisionPtr revIDLastSave="0" documentId="8_{F084F43C-B861-44FA-BF35-B755B48E2972}" xr6:coauthVersionLast="47" xr6:coauthVersionMax="47" xr10:uidLastSave="{00000000-0000-0000-0000-000000000000}"/>
  <bookViews>
    <workbookView xWindow="-108" yWindow="-108" windowWidth="23256" windowHeight="12456" xr2:uid="{DE3965AA-66B2-450E-839C-4394EC48A03B}"/>
  </bookViews>
  <sheets>
    <sheet name="Spring Steel" sheetId="7" r:id="rId1"/>
  </sheets>
  <definedNames>
    <definedName name="cell1">#REF!</definedName>
    <definedName name="cell2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6">#REF!</definedName>
    <definedName name="DATA37">#REF!</definedName>
    <definedName name="DATA38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func">#REF!</definedName>
    <definedName name="Heinrich">#REF!</definedName>
    <definedName name="Per_Properties">#REF!</definedName>
    <definedName name="PREV_Table">#REF!</definedName>
    <definedName name="_xlnm.Print_Area">#REF!</definedName>
    <definedName name="ReviseName">#REF!</definedName>
    <definedName name="ReviseName2">#REF!</definedName>
    <definedName name="RUM">#REF!</definedName>
    <definedName name="SS">#REF!</definedName>
    <definedName name="tarrif_tel">#REF!</definedName>
    <definedName name="tel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3" i="7" l="1"/>
  <c r="Z93" i="7" s="1"/>
  <c r="U93" i="7"/>
  <c r="V93" i="7" s="1"/>
  <c r="W92" i="7"/>
  <c r="Z92" i="7" s="1"/>
  <c r="U92" i="7"/>
  <c r="V92" i="7" s="1"/>
  <c r="W91" i="7"/>
  <c r="X91" i="7" s="1"/>
  <c r="Y91" i="7" s="1"/>
  <c r="U91" i="7"/>
  <c r="V91" i="7" s="1"/>
  <c r="Z90" i="7"/>
  <c r="AA90" i="7" s="1"/>
  <c r="AB90" i="7" s="1"/>
  <c r="W90" i="7"/>
  <c r="X90" i="7" s="1"/>
  <c r="Y90" i="7" s="1"/>
  <c r="U90" i="7"/>
  <c r="V90" i="7" s="1"/>
  <c r="W89" i="7"/>
  <c r="V89" i="7"/>
  <c r="U89" i="7"/>
  <c r="Z88" i="7"/>
  <c r="AC88" i="7" s="1"/>
  <c r="AF88" i="7" s="1"/>
  <c r="AG88" i="7" s="1"/>
  <c r="W88" i="7"/>
  <c r="X88" i="7" s="1"/>
  <c r="Y88" i="7" s="1"/>
  <c r="U88" i="7"/>
  <c r="V88" i="7" s="1"/>
  <c r="W87" i="7"/>
  <c r="X87" i="7" s="1"/>
  <c r="Y87" i="7" s="1"/>
  <c r="U87" i="7"/>
  <c r="V87" i="7" s="1"/>
  <c r="Y86" i="7"/>
  <c r="W86" i="7"/>
  <c r="X86" i="7" s="1"/>
  <c r="V86" i="7"/>
  <c r="U86" i="7"/>
  <c r="W85" i="7"/>
  <c r="X85" i="7" s="1"/>
  <c r="Y85" i="7" s="1"/>
  <c r="U85" i="7"/>
  <c r="V85" i="7" s="1"/>
  <c r="W84" i="7"/>
  <c r="U84" i="7"/>
  <c r="V84" i="7" s="1"/>
  <c r="W83" i="7"/>
  <c r="X83" i="7" s="1"/>
  <c r="Y83" i="7" s="1"/>
  <c r="U83" i="7"/>
  <c r="V83" i="7" s="1"/>
  <c r="Z82" i="7"/>
  <c r="AC82" i="7" s="1"/>
  <c r="W82" i="7"/>
  <c r="X82" i="7" s="1"/>
  <c r="Y82" i="7" s="1"/>
  <c r="U82" i="7"/>
  <c r="V82" i="7" s="1"/>
  <c r="W81" i="7"/>
  <c r="U81" i="7"/>
  <c r="V81" i="7" s="1"/>
  <c r="W80" i="7"/>
  <c r="X80" i="7" s="1"/>
  <c r="Y80" i="7" s="1"/>
  <c r="U80" i="7"/>
  <c r="V80" i="7" s="1"/>
  <c r="W79" i="7"/>
  <c r="X79" i="7" s="1"/>
  <c r="Y79" i="7" s="1"/>
  <c r="V79" i="7"/>
  <c r="U79" i="7"/>
  <c r="Y78" i="7"/>
  <c r="W78" i="7"/>
  <c r="X78" i="7" s="1"/>
  <c r="U78" i="7"/>
  <c r="V78" i="7" s="1"/>
  <c r="W77" i="7"/>
  <c r="X77" i="7" s="1"/>
  <c r="Y77" i="7" s="1"/>
  <c r="V77" i="7"/>
  <c r="U77" i="7"/>
  <c r="W76" i="7"/>
  <c r="U76" i="7"/>
  <c r="V76" i="7" s="1"/>
  <c r="W75" i="7"/>
  <c r="X75" i="7" s="1"/>
  <c r="Y75" i="7" s="1"/>
  <c r="U75" i="7"/>
  <c r="V75" i="7" s="1"/>
  <c r="Z74" i="7"/>
  <c r="AC74" i="7" s="1"/>
  <c r="W74" i="7"/>
  <c r="X74" i="7" s="1"/>
  <c r="Y74" i="7" s="1"/>
  <c r="V74" i="7"/>
  <c r="U74" i="7"/>
  <c r="W73" i="7"/>
  <c r="U73" i="7"/>
  <c r="V73" i="7" s="1"/>
  <c r="Y72" i="7"/>
  <c r="W72" i="7"/>
  <c r="X72" i="7" s="1"/>
  <c r="U72" i="7"/>
  <c r="V72" i="7" s="1"/>
  <c r="Z71" i="7"/>
  <c r="Y71" i="7"/>
  <c r="W71" i="7"/>
  <c r="X71" i="7" s="1"/>
  <c r="U71" i="7"/>
  <c r="V71" i="7" s="1"/>
  <c r="W70" i="7"/>
  <c r="X70" i="7" s="1"/>
  <c r="Y70" i="7" s="1"/>
  <c r="U70" i="7"/>
  <c r="V70" i="7" s="1"/>
  <c r="W69" i="7"/>
  <c r="X69" i="7" s="1"/>
  <c r="Y69" i="7" s="1"/>
  <c r="U69" i="7"/>
  <c r="V69" i="7" s="1"/>
  <c r="W68" i="7"/>
  <c r="U68" i="7"/>
  <c r="V68" i="7" s="1"/>
  <c r="W67" i="7"/>
  <c r="X67" i="7" s="1"/>
  <c r="Y67" i="7" s="1"/>
  <c r="U67" i="7"/>
  <c r="V67" i="7" s="1"/>
  <c r="W66" i="7"/>
  <c r="X66" i="7" s="1"/>
  <c r="Y66" i="7" s="1"/>
  <c r="U66" i="7"/>
  <c r="V66" i="7" s="1"/>
  <c r="W65" i="7"/>
  <c r="U65" i="7"/>
  <c r="V65" i="7" s="1"/>
  <c r="W64" i="7"/>
  <c r="X64" i="7" s="1"/>
  <c r="Y64" i="7" s="1"/>
  <c r="U64" i="7"/>
  <c r="V64" i="7" s="1"/>
  <c r="W63" i="7"/>
  <c r="X63" i="7" s="1"/>
  <c r="Y63" i="7" s="1"/>
  <c r="U63" i="7"/>
  <c r="V63" i="7" s="1"/>
  <c r="W62" i="7"/>
  <c r="X62" i="7" s="1"/>
  <c r="Y62" i="7" s="1"/>
  <c r="V62" i="7"/>
  <c r="U62" i="7"/>
  <c r="W61" i="7"/>
  <c r="X61" i="7" s="1"/>
  <c r="Y61" i="7" s="1"/>
  <c r="U61" i="7"/>
  <c r="V61" i="7" s="1"/>
  <c r="W60" i="7"/>
  <c r="U60" i="7"/>
  <c r="V60" i="7" s="1"/>
  <c r="W59" i="7"/>
  <c r="V59" i="7"/>
  <c r="U59" i="7"/>
  <c r="Z58" i="7"/>
  <c r="AC58" i="7" s="1"/>
  <c r="AF58" i="7" s="1"/>
  <c r="AG58" i="7" s="1"/>
  <c r="W58" i="7"/>
  <c r="X58" i="7" s="1"/>
  <c r="Y58" i="7" s="1"/>
  <c r="U58" i="7"/>
  <c r="V58" i="7" s="1"/>
  <c r="W57" i="7"/>
  <c r="X57" i="7" s="1"/>
  <c r="Y57" i="7" s="1"/>
  <c r="V57" i="7"/>
  <c r="U57" i="7"/>
  <c r="W56" i="7"/>
  <c r="X56" i="7" s="1"/>
  <c r="Y56" i="7" s="1"/>
  <c r="U56" i="7"/>
  <c r="V56" i="7" s="1"/>
  <c r="W55" i="7"/>
  <c r="X55" i="7" s="1"/>
  <c r="Y55" i="7" s="1"/>
  <c r="U55" i="7"/>
  <c r="V55" i="7" s="1"/>
  <c r="W54" i="7"/>
  <c r="X54" i="7" s="1"/>
  <c r="Y54" i="7" s="1"/>
  <c r="U54" i="7"/>
  <c r="V54" i="7" s="1"/>
  <c r="W53" i="7"/>
  <c r="X53" i="7" s="1"/>
  <c r="Y53" i="7" s="1"/>
  <c r="V53" i="7"/>
  <c r="U53" i="7"/>
  <c r="W52" i="7"/>
  <c r="U52" i="7"/>
  <c r="V52" i="7" s="1"/>
  <c r="W51" i="7"/>
  <c r="U51" i="7"/>
  <c r="V51" i="7" s="1"/>
  <c r="W50" i="7"/>
  <c r="X50" i="7" s="1"/>
  <c r="Y50" i="7" s="1"/>
  <c r="U50" i="7"/>
  <c r="V50" i="7" s="1"/>
  <c r="W49" i="7"/>
  <c r="X49" i="7" s="1"/>
  <c r="Y49" i="7" s="1"/>
  <c r="U49" i="7"/>
  <c r="V49" i="7" s="1"/>
  <c r="W48" i="7"/>
  <c r="U48" i="7"/>
  <c r="V48" i="7" s="1"/>
  <c r="W47" i="7"/>
  <c r="U47" i="7"/>
  <c r="V47" i="7" s="1"/>
  <c r="W46" i="7"/>
  <c r="U46" i="7"/>
  <c r="V46" i="7" s="1"/>
  <c r="Y45" i="7"/>
  <c r="W45" i="7"/>
  <c r="X45" i="7" s="1"/>
  <c r="V45" i="7"/>
  <c r="U45" i="7"/>
  <c r="W44" i="7"/>
  <c r="X44" i="7" s="1"/>
  <c r="Y44" i="7" s="1"/>
  <c r="U44" i="7"/>
  <c r="V44" i="7" s="1"/>
  <c r="W43" i="7"/>
  <c r="X43" i="7" s="1"/>
  <c r="Y43" i="7" s="1"/>
  <c r="U43" i="7"/>
  <c r="V43" i="7" s="1"/>
  <c r="W42" i="7"/>
  <c r="X42" i="7" s="1"/>
  <c r="Y42" i="7" s="1"/>
  <c r="U42" i="7"/>
  <c r="V42" i="7" s="1"/>
  <c r="W41" i="7"/>
  <c r="X41" i="7" s="1"/>
  <c r="Y41" i="7" s="1"/>
  <c r="U41" i="7"/>
  <c r="V41" i="7" s="1"/>
  <c r="W40" i="7"/>
  <c r="X40" i="7" s="1"/>
  <c r="Y40" i="7" s="1"/>
  <c r="U40" i="7"/>
  <c r="V40" i="7" s="1"/>
  <c r="W39" i="7"/>
  <c r="X39" i="7" s="1"/>
  <c r="Y39" i="7" s="1"/>
  <c r="U39" i="7"/>
  <c r="V39" i="7" s="1"/>
  <c r="W38" i="7"/>
  <c r="X38" i="7" s="1"/>
  <c r="Y38" i="7" s="1"/>
  <c r="U38" i="7"/>
  <c r="V38" i="7" s="1"/>
  <c r="W37" i="7"/>
  <c r="X37" i="7" s="1"/>
  <c r="Y37" i="7" s="1"/>
  <c r="U37" i="7"/>
  <c r="V37" i="7" s="1"/>
  <c r="W36" i="7"/>
  <c r="X36" i="7" s="1"/>
  <c r="Y36" i="7" s="1"/>
  <c r="U36" i="7"/>
  <c r="V36" i="7" s="1"/>
  <c r="W35" i="7"/>
  <c r="X35" i="7" s="1"/>
  <c r="Y35" i="7" s="1"/>
  <c r="U35" i="7"/>
  <c r="V35" i="7" s="1"/>
  <c r="W34" i="7"/>
  <c r="X34" i="7" s="1"/>
  <c r="Y34" i="7" s="1"/>
  <c r="U34" i="7"/>
  <c r="V34" i="7" s="1"/>
  <c r="W33" i="7"/>
  <c r="X33" i="7" s="1"/>
  <c r="Y33" i="7" s="1"/>
  <c r="U33" i="7"/>
  <c r="V33" i="7" s="1"/>
  <c r="W32" i="7"/>
  <c r="U32" i="7"/>
  <c r="V32" i="7" s="1"/>
  <c r="W31" i="7"/>
  <c r="U31" i="7"/>
  <c r="V31" i="7" s="1"/>
  <c r="W30" i="7"/>
  <c r="U30" i="7"/>
  <c r="V30" i="7" s="1"/>
  <c r="W29" i="7"/>
  <c r="U29" i="7"/>
  <c r="V29" i="7" s="1"/>
  <c r="W28" i="7"/>
  <c r="U28" i="7"/>
  <c r="V28" i="7" s="1"/>
  <c r="W27" i="7"/>
  <c r="U27" i="7"/>
  <c r="V27" i="7" s="1"/>
  <c r="W26" i="7"/>
  <c r="U26" i="7"/>
  <c r="V26" i="7" s="1"/>
  <c r="W25" i="7"/>
  <c r="U25" i="7"/>
  <c r="V25" i="7" s="1"/>
  <c r="W24" i="7"/>
  <c r="U24" i="7"/>
  <c r="V24" i="7" s="1"/>
  <c r="W23" i="7"/>
  <c r="U23" i="7"/>
  <c r="V23" i="7" s="1"/>
  <c r="W22" i="7"/>
  <c r="U22" i="7"/>
  <c r="V22" i="7" s="1"/>
  <c r="W21" i="7"/>
  <c r="U21" i="7"/>
  <c r="V21" i="7" s="1"/>
  <c r="W20" i="7"/>
  <c r="U20" i="7"/>
  <c r="V20" i="7" s="1"/>
  <c r="W19" i="7"/>
  <c r="V19" i="7"/>
  <c r="U19" i="7"/>
  <c r="W18" i="7"/>
  <c r="U18" i="7"/>
  <c r="V18" i="7" s="1"/>
  <c r="W17" i="7"/>
  <c r="U17" i="7"/>
  <c r="V17" i="7" s="1"/>
  <c r="W16" i="7"/>
  <c r="U16" i="7"/>
  <c r="V16" i="7" s="1"/>
  <c r="W15" i="7"/>
  <c r="U15" i="7"/>
  <c r="V15" i="7" s="1"/>
  <c r="W14" i="7"/>
  <c r="U14" i="7"/>
  <c r="V14" i="7" s="1"/>
  <c r="W13" i="7"/>
  <c r="U13" i="7"/>
  <c r="V13" i="7" s="1"/>
  <c r="W12" i="7"/>
  <c r="V12" i="7"/>
  <c r="U12" i="7"/>
  <c r="W11" i="7"/>
  <c r="U11" i="7"/>
  <c r="V11" i="7" s="1"/>
  <c r="W10" i="7"/>
  <c r="U10" i="7"/>
  <c r="V10" i="7" s="1"/>
  <c r="W9" i="7"/>
  <c r="U9" i="7"/>
  <c r="V9" i="7" s="1"/>
  <c r="Z8" i="7"/>
  <c r="AC8" i="7" s="1"/>
  <c r="W8" i="7"/>
  <c r="X8" i="7" s="1"/>
  <c r="Y8" i="7" s="1"/>
  <c r="U8" i="7"/>
  <c r="V8" i="7" s="1"/>
  <c r="W7" i="7"/>
  <c r="X7" i="7" s="1"/>
  <c r="Y7" i="7" s="1"/>
  <c r="U7" i="7"/>
  <c r="V7" i="7" s="1"/>
  <c r="W6" i="7"/>
  <c r="X6" i="7" s="1"/>
  <c r="Y6" i="7" s="1"/>
  <c r="U6" i="7"/>
  <c r="V6" i="7" s="1"/>
  <c r="W5" i="7"/>
  <c r="X5" i="7" s="1"/>
  <c r="Y5" i="7" s="1"/>
  <c r="U5" i="7"/>
  <c r="V5" i="7" s="1"/>
  <c r="W4" i="7"/>
  <c r="X4" i="7" s="1"/>
  <c r="Y4" i="7" s="1"/>
  <c r="U4" i="7"/>
  <c r="V4" i="7" s="1"/>
  <c r="W3" i="7"/>
  <c r="X3" i="7" s="1"/>
  <c r="Y3" i="7" s="1"/>
  <c r="U3" i="7"/>
  <c r="V3" i="7" s="1"/>
  <c r="Z40" i="7" l="1"/>
  <c r="Z45" i="7"/>
  <c r="Z38" i="7"/>
  <c r="AC90" i="7"/>
  <c r="AF90" i="7" s="1"/>
  <c r="AG90" i="7" s="1"/>
  <c r="X92" i="7"/>
  <c r="Y92" i="7" s="1"/>
  <c r="Z50" i="7"/>
  <c r="AC50" i="7" s="1"/>
  <c r="AF50" i="7" s="1"/>
  <c r="AG50" i="7" s="1"/>
  <c r="Z66" i="7"/>
  <c r="AC66" i="7" s="1"/>
  <c r="AF66" i="7" s="1"/>
  <c r="AG66" i="7" s="1"/>
  <c r="AA74" i="7"/>
  <c r="AB74" i="7" s="1"/>
  <c r="Z91" i="7"/>
  <c r="AA91" i="7" s="1"/>
  <c r="AB91" i="7" s="1"/>
  <c r="X93" i="7"/>
  <c r="Y93" i="7" s="1"/>
  <c r="AA93" i="7"/>
  <c r="AB93" i="7" s="1"/>
  <c r="AC93" i="7"/>
  <c r="AA92" i="7"/>
  <c r="AB92" i="7" s="1"/>
  <c r="AC92" i="7"/>
  <c r="AC91" i="7"/>
  <c r="AH90" i="7"/>
  <c r="Z6" i="7"/>
  <c r="AC6" i="7" s="1"/>
  <c r="AF6" i="7" s="1"/>
  <c r="AG6" i="7" s="1"/>
  <c r="Z42" i="7"/>
  <c r="AA82" i="7"/>
  <c r="AB82" i="7" s="1"/>
  <c r="AD88" i="7"/>
  <c r="AE88" i="7" s="1"/>
  <c r="Z4" i="7"/>
  <c r="AC4" i="7" s="1"/>
  <c r="AF4" i="7" s="1"/>
  <c r="AG4" i="7" s="1"/>
  <c r="Z34" i="7"/>
  <c r="Z35" i="7"/>
  <c r="Z7" i="7"/>
  <c r="AC7" i="7" s="1"/>
  <c r="Z37" i="7"/>
  <c r="Z56" i="7"/>
  <c r="AC56" i="7" s="1"/>
  <c r="Z64" i="7"/>
  <c r="AC64" i="7" s="1"/>
  <c r="Z87" i="7"/>
  <c r="Z79" i="7"/>
  <c r="AA79" i="7" s="1"/>
  <c r="AB79" i="7" s="1"/>
  <c r="Z5" i="7"/>
  <c r="AC5" i="7" s="1"/>
  <c r="AF5" i="7" s="1"/>
  <c r="AG5" i="7" s="1"/>
  <c r="Z36" i="7"/>
  <c r="Z72" i="7"/>
  <c r="AC72" i="7" s="1"/>
  <c r="Z44" i="7"/>
  <c r="Z55" i="7"/>
  <c r="Z63" i="7"/>
  <c r="AC63" i="7" s="1"/>
  <c r="Z80" i="7"/>
  <c r="AC80" i="7" s="1"/>
  <c r="Z3" i="7"/>
  <c r="AC3" i="7" s="1"/>
  <c r="AF3" i="7" s="1"/>
  <c r="AG3" i="7" s="1"/>
  <c r="AD6" i="7"/>
  <c r="AE6" i="7" s="1"/>
  <c r="AF7" i="7"/>
  <c r="AG7" i="7" s="1"/>
  <c r="AD7" i="7"/>
  <c r="AE7" i="7" s="1"/>
  <c r="AF8" i="7"/>
  <c r="AG8" i="7" s="1"/>
  <c r="AD8" i="7"/>
  <c r="AE8" i="7" s="1"/>
  <c r="Z16" i="7"/>
  <c r="X16" i="7"/>
  <c r="Y16" i="7" s="1"/>
  <c r="Z19" i="7"/>
  <c r="X19" i="7"/>
  <c r="Y19" i="7" s="1"/>
  <c r="Z22" i="7"/>
  <c r="X22" i="7"/>
  <c r="Y22" i="7" s="1"/>
  <c r="Z27" i="7"/>
  <c r="X27" i="7"/>
  <c r="Y27" i="7" s="1"/>
  <c r="Z31" i="7"/>
  <c r="X31" i="7"/>
  <c r="Y31" i="7" s="1"/>
  <c r="AA35" i="7"/>
  <c r="AB35" i="7" s="1"/>
  <c r="AC35" i="7"/>
  <c r="AA58" i="7"/>
  <c r="AB58" i="7" s="1"/>
  <c r="AA63" i="7"/>
  <c r="AB63" i="7" s="1"/>
  <c r="X89" i="7"/>
  <c r="Y89" i="7" s="1"/>
  <c r="Z89" i="7"/>
  <c r="AA6" i="7"/>
  <c r="AB6" i="7" s="1"/>
  <c r="AA7" i="7"/>
  <c r="AB7" i="7" s="1"/>
  <c r="AA8" i="7"/>
  <c r="AB8" i="7" s="1"/>
  <c r="Z33" i="7"/>
  <c r="Z57" i="7"/>
  <c r="AD58" i="7"/>
  <c r="AE58" i="7" s="1"/>
  <c r="Z17" i="7"/>
  <c r="X17" i="7"/>
  <c r="Y17" i="7" s="1"/>
  <c r="Z26" i="7"/>
  <c r="X26" i="7"/>
  <c r="Y26" i="7" s="1"/>
  <c r="X68" i="7"/>
  <c r="Y68" i="7" s="1"/>
  <c r="Z68" i="7"/>
  <c r="AA37" i="7"/>
  <c r="AB37" i="7" s="1"/>
  <c r="AC37" i="7"/>
  <c r="AH58" i="7"/>
  <c r="Z14" i="7"/>
  <c r="X14" i="7"/>
  <c r="Y14" i="7" s="1"/>
  <c r="Z21" i="7"/>
  <c r="X21" i="7"/>
  <c r="Y21" i="7" s="1"/>
  <c r="Z30" i="7"/>
  <c r="X30" i="7"/>
  <c r="Y30" i="7" s="1"/>
  <c r="Z9" i="7"/>
  <c r="X9" i="7"/>
  <c r="Y9" i="7" s="1"/>
  <c r="AA45" i="7"/>
  <c r="AB45" i="7" s="1"/>
  <c r="AC45" i="7"/>
  <c r="AH50" i="7"/>
  <c r="Z12" i="7"/>
  <c r="X12" i="7"/>
  <c r="Y12" i="7" s="1"/>
  <c r="Z18" i="7"/>
  <c r="X18" i="7"/>
  <c r="Y18" i="7" s="1"/>
  <c r="Z24" i="7"/>
  <c r="X24" i="7"/>
  <c r="Y24" i="7" s="1"/>
  <c r="Z28" i="7"/>
  <c r="X28" i="7"/>
  <c r="Y28" i="7" s="1"/>
  <c r="Z32" i="7"/>
  <c r="X32" i="7"/>
  <c r="Y32" i="7" s="1"/>
  <c r="Z48" i="7"/>
  <c r="X48" i="7"/>
  <c r="Y48" i="7" s="1"/>
  <c r="Z43" i="7"/>
  <c r="AA50" i="7"/>
  <c r="AB50" i="7" s="1"/>
  <c r="AC55" i="7"/>
  <c r="AA55" i="7"/>
  <c r="AB55" i="7" s="1"/>
  <c r="X65" i="7"/>
  <c r="Y65" i="7" s="1"/>
  <c r="Z65" i="7"/>
  <c r="X76" i="7"/>
  <c r="Y76" i="7" s="1"/>
  <c r="Z76" i="7"/>
  <c r="X84" i="7"/>
  <c r="Y84" i="7" s="1"/>
  <c r="Z84" i="7"/>
  <c r="Z13" i="7"/>
  <c r="X13" i="7"/>
  <c r="Y13" i="7" s="1"/>
  <c r="Z23" i="7"/>
  <c r="X23" i="7"/>
  <c r="Y23" i="7" s="1"/>
  <c r="Z10" i="7"/>
  <c r="X10" i="7"/>
  <c r="Y10" i="7" s="1"/>
  <c r="Z41" i="7"/>
  <c r="Z49" i="7"/>
  <c r="AD50" i="7"/>
  <c r="AE50" i="7" s="1"/>
  <c r="Z11" i="7"/>
  <c r="X11" i="7"/>
  <c r="Y11" i="7" s="1"/>
  <c r="Z15" i="7"/>
  <c r="X15" i="7"/>
  <c r="Y15" i="7" s="1"/>
  <c r="Z20" i="7"/>
  <c r="X20" i="7"/>
  <c r="Y20" i="7" s="1"/>
  <c r="Z25" i="7"/>
  <c r="X25" i="7"/>
  <c r="Y25" i="7" s="1"/>
  <c r="Z29" i="7"/>
  <c r="X29" i="7"/>
  <c r="Y29" i="7" s="1"/>
  <c r="Z39" i="7"/>
  <c r="X73" i="7"/>
  <c r="Y73" i="7" s="1"/>
  <c r="Z73" i="7"/>
  <c r="X81" i="7"/>
  <c r="Y81" i="7" s="1"/>
  <c r="Z81" i="7"/>
  <c r="Z47" i="7"/>
  <c r="X47" i="7"/>
  <c r="Y47" i="7" s="1"/>
  <c r="X52" i="7"/>
  <c r="Y52" i="7" s="1"/>
  <c r="Z52" i="7"/>
  <c r="X60" i="7"/>
  <c r="Y60" i="7" s="1"/>
  <c r="Z60" i="7"/>
  <c r="AC71" i="7"/>
  <c r="AA71" i="7"/>
  <c r="AB71" i="7" s="1"/>
  <c r="Z46" i="7"/>
  <c r="X46" i="7"/>
  <c r="Y46" i="7" s="1"/>
  <c r="AC87" i="7"/>
  <c r="AA87" i="7"/>
  <c r="AB87" i="7" s="1"/>
  <c r="X51" i="7"/>
  <c r="Y51" i="7" s="1"/>
  <c r="Z51" i="7"/>
  <c r="X59" i="7"/>
  <c r="Y59" i="7" s="1"/>
  <c r="Z59" i="7"/>
  <c r="AD66" i="7"/>
  <c r="AE66" i="7" s="1"/>
  <c r="AF74" i="7"/>
  <c r="AG74" i="7" s="1"/>
  <c r="AD74" i="7"/>
  <c r="AE74" i="7" s="1"/>
  <c r="AF82" i="7"/>
  <c r="AG82" i="7" s="1"/>
  <c r="AD82" i="7"/>
  <c r="AE82" i="7" s="1"/>
  <c r="Z54" i="7"/>
  <c r="Z62" i="7"/>
  <c r="Z70" i="7"/>
  <c r="Z78" i="7"/>
  <c r="Z86" i="7"/>
  <c r="AH88" i="7"/>
  <c r="Z67" i="7"/>
  <c r="Z75" i="7"/>
  <c r="Z83" i="7"/>
  <c r="Z53" i="7"/>
  <c r="AA56" i="7"/>
  <c r="AB56" i="7" s="1"/>
  <c r="Z61" i="7"/>
  <c r="AA64" i="7"/>
  <c r="AB64" i="7" s="1"/>
  <c r="Z69" i="7"/>
  <c r="AA72" i="7"/>
  <c r="AB72" i="7" s="1"/>
  <c r="Z77" i="7"/>
  <c r="Z85" i="7"/>
  <c r="AA88" i="7"/>
  <c r="AB88" i="7" s="1"/>
  <c r="S4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3" i="7"/>
  <c r="AA80" i="7" l="1"/>
  <c r="AB80" i="7" s="1"/>
  <c r="AA5" i="7"/>
  <c r="AB5" i="7" s="1"/>
  <c r="AA38" i="7"/>
  <c r="AB38" i="7" s="1"/>
  <c r="AC38" i="7"/>
  <c r="AA4" i="7"/>
  <c r="AB4" i="7" s="1"/>
  <c r="AA66" i="7"/>
  <c r="AB66" i="7" s="1"/>
  <c r="AA3" i="7"/>
  <c r="AB3" i="7" s="1"/>
  <c r="AD90" i="7"/>
  <c r="AE90" i="7" s="1"/>
  <c r="AA40" i="7"/>
  <c r="AB40" i="7" s="1"/>
  <c r="AC40" i="7"/>
  <c r="AD93" i="7"/>
  <c r="AE93" i="7" s="1"/>
  <c r="AF93" i="7"/>
  <c r="AG93" i="7" s="1"/>
  <c r="AF92" i="7"/>
  <c r="AG92" i="7" s="1"/>
  <c r="AD92" i="7"/>
  <c r="AE92" i="7" s="1"/>
  <c r="AF91" i="7"/>
  <c r="AG91" i="7" s="1"/>
  <c r="AD91" i="7"/>
  <c r="AE91" i="7" s="1"/>
  <c r="AC79" i="7"/>
  <c r="AF79" i="7" s="1"/>
  <c r="AG79" i="7" s="1"/>
  <c r="AA36" i="7"/>
  <c r="AB36" i="7" s="1"/>
  <c r="AC36" i="7"/>
  <c r="AI50" i="7"/>
  <c r="AJ50" i="7" s="1"/>
  <c r="AF64" i="7"/>
  <c r="AG64" i="7" s="1"/>
  <c r="AH64" i="7" s="1"/>
  <c r="AD64" i="7"/>
  <c r="AE64" i="7" s="1"/>
  <c r="AD5" i="7"/>
  <c r="AE5" i="7" s="1"/>
  <c r="AF80" i="7"/>
  <c r="AG80" i="7" s="1"/>
  <c r="AH80" i="7" s="1"/>
  <c r="AD80" i="7"/>
  <c r="AE80" i="7" s="1"/>
  <c r="AD4" i="7"/>
  <c r="AE4" i="7" s="1"/>
  <c r="AA44" i="7"/>
  <c r="AB44" i="7" s="1"/>
  <c r="AC44" i="7"/>
  <c r="AF56" i="7"/>
  <c r="AG56" i="7" s="1"/>
  <c r="AD56" i="7"/>
  <c r="AE56" i="7" s="1"/>
  <c r="AI88" i="7"/>
  <c r="AJ88" i="7" s="1"/>
  <c r="AI58" i="7"/>
  <c r="AJ58" i="7" s="1"/>
  <c r="AF72" i="7"/>
  <c r="AG72" i="7" s="1"/>
  <c r="AH72" i="7" s="1"/>
  <c r="AD72" i="7"/>
  <c r="AE72" i="7" s="1"/>
  <c r="AA42" i="7"/>
  <c r="AB42" i="7" s="1"/>
  <c r="AC42" i="7"/>
  <c r="AA34" i="7"/>
  <c r="AB34" i="7" s="1"/>
  <c r="AC34" i="7"/>
  <c r="AD3" i="7"/>
  <c r="AE3" i="7" s="1"/>
  <c r="AH66" i="7"/>
  <c r="AA46" i="7"/>
  <c r="AB46" i="7" s="1"/>
  <c r="AC46" i="7"/>
  <c r="AC65" i="7"/>
  <c r="AA65" i="7"/>
  <c r="AB65" i="7" s="1"/>
  <c r="AC70" i="7"/>
  <c r="AA70" i="7"/>
  <c r="AB70" i="7" s="1"/>
  <c r="AA20" i="7"/>
  <c r="AB20" i="7" s="1"/>
  <c r="AC20" i="7"/>
  <c r="AC48" i="7"/>
  <c r="AA48" i="7"/>
  <c r="AB48" i="7" s="1"/>
  <c r="AA31" i="7"/>
  <c r="AB31" i="7" s="1"/>
  <c r="AC31" i="7"/>
  <c r="AC77" i="7"/>
  <c r="AA77" i="7"/>
  <c r="AB77" i="7" s="1"/>
  <c r="AD79" i="7"/>
  <c r="AE79" i="7" s="1"/>
  <c r="AF37" i="7"/>
  <c r="AG37" i="7" s="1"/>
  <c r="AD37" i="7"/>
  <c r="AE37" i="7" s="1"/>
  <c r="AC11" i="7"/>
  <c r="AA11" i="7"/>
  <c r="AB11" i="7" s="1"/>
  <c r="AC57" i="7"/>
  <c r="AA57" i="7"/>
  <c r="AB57" i="7" s="1"/>
  <c r="AC53" i="7"/>
  <c r="AA53" i="7"/>
  <c r="AB53" i="7" s="1"/>
  <c r="AC51" i="7"/>
  <c r="AA51" i="7"/>
  <c r="AB51" i="7" s="1"/>
  <c r="AI74" i="7"/>
  <c r="AJ74" i="7" s="1"/>
  <c r="AH74" i="7"/>
  <c r="AC49" i="7"/>
  <c r="AA49" i="7"/>
  <c r="AB49" i="7" s="1"/>
  <c r="AA23" i="7"/>
  <c r="AB23" i="7" s="1"/>
  <c r="AC23" i="7"/>
  <c r="AA18" i="7"/>
  <c r="AB18" i="7" s="1"/>
  <c r="AC18" i="7"/>
  <c r="AC9" i="7"/>
  <c r="AA9" i="7"/>
  <c r="AB9" i="7" s="1"/>
  <c r="AA26" i="7"/>
  <c r="AB26" i="7" s="1"/>
  <c r="AC26" i="7"/>
  <c r="AH5" i="7"/>
  <c r="AC67" i="7"/>
  <c r="AA67" i="7"/>
  <c r="AB67" i="7" s="1"/>
  <c r="AC62" i="7"/>
  <c r="AA62" i="7"/>
  <c r="AB62" i="7" s="1"/>
  <c r="AF87" i="7"/>
  <c r="AG87" i="7" s="1"/>
  <c r="AD87" i="7"/>
  <c r="AE87" i="7" s="1"/>
  <c r="AA39" i="7"/>
  <c r="AB39" i="7" s="1"/>
  <c r="AC39" i="7"/>
  <c r="AA15" i="7"/>
  <c r="AB15" i="7" s="1"/>
  <c r="AC15" i="7"/>
  <c r="AA13" i="7"/>
  <c r="AB13" i="7" s="1"/>
  <c r="AC13" i="7"/>
  <c r="AF55" i="7"/>
  <c r="AG55" i="7" s="1"/>
  <c r="AD55" i="7"/>
  <c r="AE55" i="7" s="1"/>
  <c r="AA32" i="7"/>
  <c r="AB32" i="7" s="1"/>
  <c r="AC32" i="7"/>
  <c r="AA12" i="7"/>
  <c r="AB12" i="7" s="1"/>
  <c r="AC12" i="7"/>
  <c r="AA30" i="7"/>
  <c r="AB30" i="7" s="1"/>
  <c r="AC30" i="7"/>
  <c r="AA17" i="7"/>
  <c r="AB17" i="7" s="1"/>
  <c r="AC17" i="7"/>
  <c r="AF63" i="7"/>
  <c r="AG63" i="7" s="1"/>
  <c r="AD63" i="7"/>
  <c r="AE63" i="7" s="1"/>
  <c r="AA27" i="7"/>
  <c r="AB27" i="7" s="1"/>
  <c r="AC27" i="7"/>
  <c r="AH7" i="7"/>
  <c r="AI7" i="7"/>
  <c r="AJ7" i="7" s="1"/>
  <c r="AC86" i="7"/>
  <c r="AA86" i="7"/>
  <c r="AB86" i="7" s="1"/>
  <c r="AA41" i="7"/>
  <c r="AB41" i="7" s="1"/>
  <c r="AC41" i="7"/>
  <c r="AA21" i="7"/>
  <c r="AB21" i="7" s="1"/>
  <c r="AC21" i="7"/>
  <c r="AC85" i="7"/>
  <c r="AA85" i="7"/>
  <c r="AB85" i="7" s="1"/>
  <c r="AC89" i="7"/>
  <c r="AA89" i="7"/>
  <c r="AB89" i="7" s="1"/>
  <c r="AC83" i="7"/>
  <c r="AA83" i="7"/>
  <c r="AB83" i="7" s="1"/>
  <c r="AA33" i="7"/>
  <c r="AB33" i="7" s="1"/>
  <c r="AC33" i="7"/>
  <c r="AA16" i="7"/>
  <c r="AB16" i="7" s="1"/>
  <c r="AC16" i="7"/>
  <c r="AC75" i="7"/>
  <c r="AA75" i="7"/>
  <c r="AB75" i="7" s="1"/>
  <c r="AA47" i="7"/>
  <c r="AB47" i="7" s="1"/>
  <c r="AC47" i="7"/>
  <c r="AC69" i="7"/>
  <c r="AA69" i="7"/>
  <c r="AB69" i="7" s="1"/>
  <c r="AC54" i="7"/>
  <c r="AA54" i="7"/>
  <c r="AB54" i="7" s="1"/>
  <c r="AF71" i="7"/>
  <c r="AG71" i="7" s="1"/>
  <c r="AD71" i="7"/>
  <c r="AE71" i="7" s="1"/>
  <c r="AC81" i="7"/>
  <c r="AA81" i="7"/>
  <c r="AB81" i="7" s="1"/>
  <c r="AC84" i="7"/>
  <c r="AA84" i="7"/>
  <c r="AB84" i="7" s="1"/>
  <c r="AC68" i="7"/>
  <c r="AA68" i="7"/>
  <c r="AB68" i="7" s="1"/>
  <c r="AC60" i="7"/>
  <c r="AA60" i="7"/>
  <c r="AB60" i="7" s="1"/>
  <c r="AA29" i="7"/>
  <c r="AB29" i="7" s="1"/>
  <c r="AC29" i="7"/>
  <c r="AA28" i="7"/>
  <c r="AB28" i="7" s="1"/>
  <c r="AC28" i="7"/>
  <c r="AA22" i="7"/>
  <c r="AB22" i="7" s="1"/>
  <c r="AC22" i="7"/>
  <c r="AH3" i="7"/>
  <c r="AI4" i="7"/>
  <c r="AJ4" i="7" s="1"/>
  <c r="AH4" i="7"/>
  <c r="AC61" i="7"/>
  <c r="AA61" i="7"/>
  <c r="AB61" i="7" s="1"/>
  <c r="AC59" i="7"/>
  <c r="AA59" i="7"/>
  <c r="AB59" i="7" s="1"/>
  <c r="AC73" i="7"/>
  <c r="AA73" i="7"/>
  <c r="AB73" i="7" s="1"/>
  <c r="AC76" i="7"/>
  <c r="AA76" i="7"/>
  <c r="AB76" i="7" s="1"/>
  <c r="AF45" i="7"/>
  <c r="AG45" i="7" s="1"/>
  <c r="AD45" i="7"/>
  <c r="AE45" i="7" s="1"/>
  <c r="AF35" i="7"/>
  <c r="AG35" i="7" s="1"/>
  <c r="AD35" i="7"/>
  <c r="AE35" i="7" s="1"/>
  <c r="AC78" i="7"/>
  <c r="AA78" i="7"/>
  <c r="AB78" i="7" s="1"/>
  <c r="AI82" i="7"/>
  <c r="AJ82" i="7" s="1"/>
  <c r="AH82" i="7"/>
  <c r="AC52" i="7"/>
  <c r="AA52" i="7"/>
  <c r="AB52" i="7" s="1"/>
  <c r="AA25" i="7"/>
  <c r="AB25" i="7" s="1"/>
  <c r="AC25" i="7"/>
  <c r="AA10" i="7"/>
  <c r="AB10" i="7" s="1"/>
  <c r="AC10" i="7"/>
  <c r="AA43" i="7"/>
  <c r="AB43" i="7" s="1"/>
  <c r="AC43" i="7"/>
  <c r="AA24" i="7"/>
  <c r="AB24" i="7" s="1"/>
  <c r="AC24" i="7"/>
  <c r="AA14" i="7"/>
  <c r="AB14" i="7" s="1"/>
  <c r="AC14" i="7"/>
  <c r="AA19" i="7"/>
  <c r="AB19" i="7" s="1"/>
  <c r="AC19" i="7"/>
  <c r="AH8" i="7"/>
  <c r="AI8" i="7"/>
  <c r="AJ8" i="7" s="1"/>
  <c r="AH6" i="7"/>
  <c r="AI6" i="7"/>
  <c r="AJ6" i="7" s="1"/>
  <c r="AI72" i="7" l="1"/>
  <c r="AJ72" i="7" s="1"/>
  <c r="AF38" i="7"/>
  <c r="AG38" i="7" s="1"/>
  <c r="AD38" i="7"/>
  <c r="AE38" i="7" s="1"/>
  <c r="AF40" i="7"/>
  <c r="AG40" i="7" s="1"/>
  <c r="AD40" i="7"/>
  <c r="AE40" i="7" s="1"/>
  <c r="AI3" i="7"/>
  <c r="AJ3" i="7" s="1"/>
  <c r="AI66" i="7"/>
  <c r="AJ66" i="7" s="1"/>
  <c r="AI90" i="7"/>
  <c r="AJ90" i="7" s="1"/>
  <c r="AI93" i="7"/>
  <c r="AJ93" i="7" s="1"/>
  <c r="AH93" i="7"/>
  <c r="AI92" i="7"/>
  <c r="AJ92" i="7" s="1"/>
  <c r="AH92" i="7"/>
  <c r="AH91" i="7"/>
  <c r="AI91" i="7"/>
  <c r="AJ91" i="7" s="1"/>
  <c r="AF34" i="7"/>
  <c r="AG34" i="7" s="1"/>
  <c r="AD34" i="7"/>
  <c r="AE34" i="7" s="1"/>
  <c r="AI56" i="7"/>
  <c r="AJ56" i="7" s="1"/>
  <c r="AH56" i="7"/>
  <c r="AF42" i="7"/>
  <c r="AG42" i="7" s="1"/>
  <c r="AD42" i="7"/>
  <c r="AE42" i="7" s="1"/>
  <c r="AF44" i="7"/>
  <c r="AG44" i="7" s="1"/>
  <c r="AD44" i="7"/>
  <c r="AE44" i="7" s="1"/>
  <c r="AF36" i="7"/>
  <c r="AG36" i="7" s="1"/>
  <c r="AD36" i="7"/>
  <c r="AE36" i="7" s="1"/>
  <c r="AI80" i="7"/>
  <c r="AJ80" i="7" s="1"/>
  <c r="AI64" i="7"/>
  <c r="AJ64" i="7" s="1"/>
  <c r="AI5" i="7"/>
  <c r="AJ5" i="7" s="1"/>
  <c r="AI35" i="7"/>
  <c r="AJ35" i="7" s="1"/>
  <c r="AH35" i="7"/>
  <c r="AF43" i="7"/>
  <c r="AG43" i="7" s="1"/>
  <c r="AD43" i="7"/>
  <c r="AE43" i="7" s="1"/>
  <c r="AF59" i="7"/>
  <c r="AG59" i="7" s="1"/>
  <c r="AD59" i="7"/>
  <c r="AE59" i="7" s="1"/>
  <c r="AH63" i="7"/>
  <c r="AI63" i="7"/>
  <c r="AJ63" i="7" s="1"/>
  <c r="AF28" i="7"/>
  <c r="AG28" i="7" s="1"/>
  <c r="AD28" i="7"/>
  <c r="AE28" i="7" s="1"/>
  <c r="AF75" i="7"/>
  <c r="AG75" i="7" s="1"/>
  <c r="AD75" i="7"/>
  <c r="AE75" i="7" s="1"/>
  <c r="AF19" i="7"/>
  <c r="AG19" i="7" s="1"/>
  <c r="AD19" i="7"/>
  <c r="AE19" i="7" s="1"/>
  <c r="AF52" i="7"/>
  <c r="AG52" i="7" s="1"/>
  <c r="AD52" i="7"/>
  <c r="AE52" i="7" s="1"/>
  <c r="AF61" i="7"/>
  <c r="AG61" i="7" s="1"/>
  <c r="AD61" i="7"/>
  <c r="AE61" i="7" s="1"/>
  <c r="AF54" i="7"/>
  <c r="AG54" i="7" s="1"/>
  <c r="AD54" i="7"/>
  <c r="AE54" i="7" s="1"/>
  <c r="AH55" i="7"/>
  <c r="AI55" i="7"/>
  <c r="AJ55" i="7" s="1"/>
  <c r="AF26" i="7"/>
  <c r="AG26" i="7" s="1"/>
  <c r="AD26" i="7"/>
  <c r="AE26" i="7" s="1"/>
  <c r="AF85" i="7"/>
  <c r="AG85" i="7" s="1"/>
  <c r="AD85" i="7"/>
  <c r="AE85" i="7" s="1"/>
  <c r="AF30" i="7"/>
  <c r="AG30" i="7" s="1"/>
  <c r="AD30" i="7"/>
  <c r="AE30" i="7" s="1"/>
  <c r="AF70" i="7"/>
  <c r="AG70" i="7" s="1"/>
  <c r="AD70" i="7"/>
  <c r="AE70" i="7" s="1"/>
  <c r="AF76" i="7"/>
  <c r="AG76" i="7" s="1"/>
  <c r="AD76" i="7"/>
  <c r="AE76" i="7" s="1"/>
  <c r="AF33" i="7"/>
  <c r="AG33" i="7" s="1"/>
  <c r="AD33" i="7"/>
  <c r="AE33" i="7" s="1"/>
  <c r="AF21" i="7"/>
  <c r="AG21" i="7" s="1"/>
  <c r="AD21" i="7"/>
  <c r="AE21" i="7" s="1"/>
  <c r="AF31" i="7"/>
  <c r="AG31" i="7" s="1"/>
  <c r="AD31" i="7"/>
  <c r="AE31" i="7" s="1"/>
  <c r="AF14" i="7"/>
  <c r="AG14" i="7" s="1"/>
  <c r="AD14" i="7"/>
  <c r="AE14" i="7" s="1"/>
  <c r="AF81" i="7"/>
  <c r="AG81" i="7" s="1"/>
  <c r="AD81" i="7"/>
  <c r="AE81" i="7" s="1"/>
  <c r="AF47" i="7"/>
  <c r="AG47" i="7" s="1"/>
  <c r="AD47" i="7"/>
  <c r="AE47" i="7" s="1"/>
  <c r="AF27" i="7"/>
  <c r="AG27" i="7" s="1"/>
  <c r="AD27" i="7"/>
  <c r="AE27" i="7" s="1"/>
  <c r="AF12" i="7"/>
  <c r="AG12" i="7" s="1"/>
  <c r="AD12" i="7"/>
  <c r="AE12" i="7" s="1"/>
  <c r="AF15" i="7"/>
  <c r="AG15" i="7" s="1"/>
  <c r="AD15" i="7"/>
  <c r="AE15" i="7" s="1"/>
  <c r="AF62" i="7"/>
  <c r="AG62" i="7" s="1"/>
  <c r="AD62" i="7"/>
  <c r="AE62" i="7" s="1"/>
  <c r="AF9" i="7"/>
  <c r="AG9" i="7" s="1"/>
  <c r="AD9" i="7"/>
  <c r="AE9" i="7" s="1"/>
  <c r="AF11" i="7"/>
  <c r="AG11" i="7" s="1"/>
  <c r="AD11" i="7"/>
  <c r="AE11" i="7" s="1"/>
  <c r="AF65" i="7"/>
  <c r="AG65" i="7" s="1"/>
  <c r="AD65" i="7"/>
  <c r="AE65" i="7" s="1"/>
  <c r="AF68" i="7"/>
  <c r="AG68" i="7" s="1"/>
  <c r="AD68" i="7"/>
  <c r="AE68" i="7" s="1"/>
  <c r="AF20" i="7"/>
  <c r="AG20" i="7" s="1"/>
  <c r="AD20" i="7"/>
  <c r="AE20" i="7" s="1"/>
  <c r="AF89" i="7"/>
  <c r="AG89" i="7" s="1"/>
  <c r="AD89" i="7"/>
  <c r="AE89" i="7" s="1"/>
  <c r="AF17" i="7"/>
  <c r="AG17" i="7" s="1"/>
  <c r="AD17" i="7"/>
  <c r="AE17" i="7" s="1"/>
  <c r="AF53" i="7"/>
  <c r="AG53" i="7" s="1"/>
  <c r="AD53" i="7"/>
  <c r="AE53" i="7" s="1"/>
  <c r="AH79" i="7"/>
  <c r="AI79" i="7"/>
  <c r="AJ79" i="7" s="1"/>
  <c r="AI45" i="7"/>
  <c r="AJ45" i="7" s="1"/>
  <c r="AH45" i="7"/>
  <c r="AF84" i="7"/>
  <c r="AG84" i="7" s="1"/>
  <c r="AD84" i="7"/>
  <c r="AE84" i="7" s="1"/>
  <c r="AH87" i="7"/>
  <c r="AI87" i="7"/>
  <c r="AJ87" i="7" s="1"/>
  <c r="AF29" i="7"/>
  <c r="AG29" i="7" s="1"/>
  <c r="AD29" i="7"/>
  <c r="AE29" i="7" s="1"/>
  <c r="AF13" i="7"/>
  <c r="AG13" i="7" s="1"/>
  <c r="AD13" i="7"/>
  <c r="AE13" i="7" s="1"/>
  <c r="AF49" i="7"/>
  <c r="AG49" i="7" s="1"/>
  <c r="AD49" i="7"/>
  <c r="AE49" i="7" s="1"/>
  <c r="AF77" i="7"/>
  <c r="AG77" i="7" s="1"/>
  <c r="AD77" i="7"/>
  <c r="AE77" i="7" s="1"/>
  <c r="AF69" i="7"/>
  <c r="AG69" i="7" s="1"/>
  <c r="AD69" i="7"/>
  <c r="AE69" i="7" s="1"/>
  <c r="AF78" i="7"/>
  <c r="AG78" i="7" s="1"/>
  <c r="AD78" i="7"/>
  <c r="AE78" i="7" s="1"/>
  <c r="AF73" i="7"/>
  <c r="AG73" i="7" s="1"/>
  <c r="AD73" i="7"/>
  <c r="AE73" i="7" s="1"/>
  <c r="AF60" i="7"/>
  <c r="AG60" i="7" s="1"/>
  <c r="AD60" i="7"/>
  <c r="AE60" i="7" s="1"/>
  <c r="AF41" i="7"/>
  <c r="AG41" i="7" s="1"/>
  <c r="AD41" i="7"/>
  <c r="AE41" i="7" s="1"/>
  <c r="AF18" i="7"/>
  <c r="AG18" i="7" s="1"/>
  <c r="AD18" i="7"/>
  <c r="AE18" i="7" s="1"/>
  <c r="AF46" i="7"/>
  <c r="AG46" i="7" s="1"/>
  <c r="AD46" i="7"/>
  <c r="AE46" i="7" s="1"/>
  <c r="AF23" i="7"/>
  <c r="AG23" i="7" s="1"/>
  <c r="AD23" i="7"/>
  <c r="AE23" i="7" s="1"/>
  <c r="AF86" i="7"/>
  <c r="AG86" i="7" s="1"/>
  <c r="AD86" i="7"/>
  <c r="AE86" i="7" s="1"/>
  <c r="AF16" i="7"/>
  <c r="AG16" i="7" s="1"/>
  <c r="AD16" i="7"/>
  <c r="AE16" i="7" s="1"/>
  <c r="AF10" i="7"/>
  <c r="AG10" i="7" s="1"/>
  <c r="AD10" i="7"/>
  <c r="AE10" i="7" s="1"/>
  <c r="AF57" i="7"/>
  <c r="AG57" i="7" s="1"/>
  <c r="AD57" i="7"/>
  <c r="AE57" i="7" s="1"/>
  <c r="AF24" i="7"/>
  <c r="AG24" i="7" s="1"/>
  <c r="AD24" i="7"/>
  <c r="AE24" i="7" s="1"/>
  <c r="AF25" i="7"/>
  <c r="AG25" i="7" s="1"/>
  <c r="AD25" i="7"/>
  <c r="AE25" i="7" s="1"/>
  <c r="AF22" i="7"/>
  <c r="AG22" i="7" s="1"/>
  <c r="AD22" i="7"/>
  <c r="AE22" i="7" s="1"/>
  <c r="AH71" i="7"/>
  <c r="AI71" i="7"/>
  <c r="AJ71" i="7" s="1"/>
  <c r="AF83" i="7"/>
  <c r="AG83" i="7" s="1"/>
  <c r="AD83" i="7"/>
  <c r="AE83" i="7" s="1"/>
  <c r="AF32" i="7"/>
  <c r="AG32" i="7" s="1"/>
  <c r="AD32" i="7"/>
  <c r="AE32" i="7" s="1"/>
  <c r="AF39" i="7"/>
  <c r="AG39" i="7" s="1"/>
  <c r="AD39" i="7"/>
  <c r="AE39" i="7" s="1"/>
  <c r="AF67" i="7"/>
  <c r="AG67" i="7" s="1"/>
  <c r="AD67" i="7"/>
  <c r="AE67" i="7" s="1"/>
  <c r="AF51" i="7"/>
  <c r="AG51" i="7" s="1"/>
  <c r="AD51" i="7"/>
  <c r="AE51" i="7" s="1"/>
  <c r="AI37" i="7"/>
  <c r="AJ37" i="7" s="1"/>
  <c r="AH37" i="7"/>
  <c r="AF48" i="7"/>
  <c r="AG48" i="7" s="1"/>
  <c r="AD48" i="7"/>
  <c r="AE48" i="7" s="1"/>
  <c r="AH40" i="7" l="1"/>
  <c r="AI40" i="7"/>
  <c r="AJ40" i="7" s="1"/>
  <c r="AH38" i="7"/>
  <c r="AI38" i="7"/>
  <c r="AJ38" i="7" s="1"/>
  <c r="AH42" i="7"/>
  <c r="AI42" i="7"/>
  <c r="AJ42" i="7" s="1"/>
  <c r="AH44" i="7"/>
  <c r="AI44" i="7"/>
  <c r="AJ44" i="7" s="1"/>
  <c r="AH36" i="7"/>
  <c r="AI36" i="7"/>
  <c r="AJ36" i="7" s="1"/>
  <c r="AI34" i="7"/>
  <c r="AJ34" i="7" s="1"/>
  <c r="AH34" i="7"/>
  <c r="AI22" i="7"/>
  <c r="AJ22" i="7" s="1"/>
  <c r="AH22" i="7"/>
  <c r="AI49" i="7"/>
  <c r="AJ49" i="7" s="1"/>
  <c r="AH49" i="7"/>
  <c r="AI65" i="7"/>
  <c r="AJ65" i="7" s="1"/>
  <c r="AH65" i="7"/>
  <c r="AI33" i="7"/>
  <c r="AJ33" i="7" s="1"/>
  <c r="AH33" i="7"/>
  <c r="AI61" i="7"/>
  <c r="AJ61" i="7" s="1"/>
  <c r="AH61" i="7"/>
  <c r="AI32" i="7"/>
  <c r="AJ32" i="7" s="1"/>
  <c r="AH32" i="7"/>
  <c r="AI18" i="7"/>
  <c r="AJ18" i="7" s="1"/>
  <c r="AH18" i="7"/>
  <c r="AI13" i="7"/>
  <c r="AJ13" i="7" s="1"/>
  <c r="AH13" i="7"/>
  <c r="AI11" i="7"/>
  <c r="AJ11" i="7" s="1"/>
  <c r="AH11" i="7"/>
  <c r="AI76" i="7"/>
  <c r="AJ76" i="7" s="1"/>
  <c r="AH76" i="7"/>
  <c r="AI51" i="7"/>
  <c r="AJ51" i="7" s="1"/>
  <c r="AH51" i="7"/>
  <c r="AI83" i="7"/>
  <c r="AJ83" i="7" s="1"/>
  <c r="AH83" i="7"/>
  <c r="AI24" i="7"/>
  <c r="AJ24" i="7" s="1"/>
  <c r="AH24" i="7"/>
  <c r="AI86" i="7"/>
  <c r="AJ86" i="7" s="1"/>
  <c r="AH86" i="7"/>
  <c r="AI41" i="7"/>
  <c r="AJ41" i="7" s="1"/>
  <c r="AH41" i="7"/>
  <c r="AI69" i="7"/>
  <c r="AJ69" i="7" s="1"/>
  <c r="AH69" i="7"/>
  <c r="AI29" i="7"/>
  <c r="AJ29" i="7" s="1"/>
  <c r="AH29" i="7"/>
  <c r="AI20" i="7"/>
  <c r="AJ20" i="7" s="1"/>
  <c r="AH20" i="7"/>
  <c r="AH9" i="7"/>
  <c r="AI9" i="7"/>
  <c r="AJ9" i="7" s="1"/>
  <c r="AI27" i="7"/>
  <c r="AJ27" i="7" s="1"/>
  <c r="AH27" i="7"/>
  <c r="AI31" i="7"/>
  <c r="AJ31" i="7" s="1"/>
  <c r="AH31" i="7"/>
  <c r="AI70" i="7"/>
  <c r="AJ70" i="7" s="1"/>
  <c r="AH70" i="7"/>
  <c r="AI19" i="7"/>
  <c r="AJ19" i="7" s="1"/>
  <c r="AH19" i="7"/>
  <c r="AI59" i="7"/>
  <c r="AJ59" i="7" s="1"/>
  <c r="AH59" i="7"/>
  <c r="AI39" i="7"/>
  <c r="AJ39" i="7" s="1"/>
  <c r="AH39" i="7"/>
  <c r="AI46" i="7"/>
  <c r="AJ46" i="7" s="1"/>
  <c r="AH46" i="7"/>
  <c r="AI84" i="7"/>
  <c r="AJ84" i="7" s="1"/>
  <c r="AH84" i="7"/>
  <c r="AI15" i="7"/>
  <c r="AJ15" i="7" s="1"/>
  <c r="AH15" i="7"/>
  <c r="AI85" i="7"/>
  <c r="AJ85" i="7" s="1"/>
  <c r="AH85" i="7"/>
  <c r="AI25" i="7"/>
  <c r="AJ25" i="7" s="1"/>
  <c r="AH25" i="7"/>
  <c r="AI78" i="7"/>
  <c r="AJ78" i="7" s="1"/>
  <c r="AH78" i="7"/>
  <c r="AI89" i="7"/>
  <c r="AJ89" i="7" s="1"/>
  <c r="AH89" i="7"/>
  <c r="AI14" i="7"/>
  <c r="AJ14" i="7" s="1"/>
  <c r="AH14" i="7"/>
  <c r="AI26" i="7"/>
  <c r="AJ26" i="7" s="1"/>
  <c r="AH26" i="7"/>
  <c r="AI67" i="7"/>
  <c r="AJ67" i="7" s="1"/>
  <c r="AH67" i="7"/>
  <c r="AI57" i="7"/>
  <c r="AJ57" i="7" s="1"/>
  <c r="AH57" i="7"/>
  <c r="AI23" i="7"/>
  <c r="AJ23" i="7" s="1"/>
  <c r="AH23" i="7"/>
  <c r="AH60" i="7"/>
  <c r="AI60" i="7"/>
  <c r="AJ60" i="7" s="1"/>
  <c r="AI77" i="7"/>
  <c r="AJ77" i="7" s="1"/>
  <c r="AH77" i="7"/>
  <c r="AI53" i="7"/>
  <c r="AJ53" i="7" s="1"/>
  <c r="AH53" i="7"/>
  <c r="AI68" i="7"/>
  <c r="AJ68" i="7" s="1"/>
  <c r="AH68" i="7"/>
  <c r="AH62" i="7"/>
  <c r="AI62" i="7"/>
  <c r="AJ62" i="7" s="1"/>
  <c r="AI47" i="7"/>
  <c r="AJ47" i="7" s="1"/>
  <c r="AH47" i="7"/>
  <c r="AI21" i="7"/>
  <c r="AJ21" i="7" s="1"/>
  <c r="AH21" i="7"/>
  <c r="AI30" i="7"/>
  <c r="AJ30" i="7" s="1"/>
  <c r="AH30" i="7"/>
  <c r="AH54" i="7"/>
  <c r="AI54" i="7"/>
  <c r="AJ54" i="7" s="1"/>
  <c r="AI75" i="7"/>
  <c r="AJ75" i="7" s="1"/>
  <c r="AH75" i="7"/>
  <c r="AI43" i="7"/>
  <c r="AJ43" i="7" s="1"/>
  <c r="AH43" i="7"/>
  <c r="AI48" i="7"/>
  <c r="AJ48" i="7" s="1"/>
  <c r="AH48" i="7"/>
  <c r="AH10" i="7"/>
  <c r="AI10" i="7"/>
  <c r="AJ10" i="7" s="1"/>
  <c r="AI73" i="7"/>
  <c r="AJ73" i="7" s="1"/>
  <c r="AH73" i="7"/>
  <c r="AI17" i="7"/>
  <c r="AJ17" i="7" s="1"/>
  <c r="AH17" i="7"/>
  <c r="AI81" i="7"/>
  <c r="AJ81" i="7" s="1"/>
  <c r="AH81" i="7"/>
  <c r="AI28" i="7"/>
  <c r="AJ28" i="7" s="1"/>
  <c r="AH28" i="7"/>
  <c r="AI16" i="7"/>
  <c r="AJ16" i="7" s="1"/>
  <c r="AH16" i="7"/>
  <c r="AI12" i="7"/>
  <c r="AJ12" i="7" s="1"/>
  <c r="AH12" i="7"/>
  <c r="AH52" i="7"/>
  <c r="AI52" i="7"/>
  <c r="AJ52" i="7" s="1"/>
</calcChain>
</file>

<file path=xl/sharedStrings.xml><?xml version="1.0" encoding="utf-8"?>
<sst xmlns="http://schemas.openxmlformats.org/spreadsheetml/2006/main" count="953" uniqueCount="259">
  <si>
    <t>EA</t>
  </si>
  <si>
    <t>Project Wagons 1000</t>
  </si>
  <si>
    <t>M</t>
  </si>
  <si>
    <t>Manufacturing</t>
  </si>
  <si>
    <t>Stainless Steel</t>
  </si>
  <si>
    <t>AISI SAE 316L</t>
  </si>
  <si>
    <t>BAR, METALLIC; DIMENSIONS: DIA 20 X LG 6000 MM, SHAPE: ROUND; MATERIAL GRADE NEW: AISI SAE 316L
MATERIAL GRADE OLD: GRADE 316;
GENE RAL: MATERIAL CERTIFICATE TO EN 10204 TYPE 3.1 TO BE SUPPLIED. NO RUST OR CORROSION ON THE SURFACE ALLOWED.  FABRICATION ME</t>
  </si>
  <si>
    <t>BAR METAL;DIA 20 X LG 6000 MM,RND</t>
  </si>
  <si>
    <t>014001930</t>
  </si>
  <si>
    <t>BAR METAL;DIA 10 X LG 6000 MM,RND</t>
  </si>
  <si>
    <t xml:space="preserve">Utility ferritic Stainless Steel </t>
  </si>
  <si>
    <t>EN 10088 3CR12</t>
  </si>
  <si>
    <t>PLATE, METALLIC; THICKNESS: 10 MM, WIDTH: 1500 MM, LENGTH: 2500 MM; MATERIAL GRADE NEW: EN 10088 3CR12 MATERIAL GRADE OLD: 3CR12 HRA; GENERAL: MATERIAL CERTIFICATE TO EN 10204 TYPE 3.1 TO BE SUPPLIED. NO RUST OR CORROSION ON THE SURFACE ALLOWED.</t>
  </si>
  <si>
    <t>PLATE METAL;10 MM,1500 MM,2500 MM</t>
  </si>
  <si>
    <t>311200021</t>
  </si>
  <si>
    <t>BAR METAL;DIA 30 X LG 6000 MM,RND</t>
  </si>
  <si>
    <t>SHEET, METALLIC; MATERIAL GRADE: NEW: EN 10088 3CR12, OLD GRADE 3CR12, MATERIAL: STEEL, THICKNESS: 3 MM, WIDTH: 1500 MM, LENGTH: 30 00 MM; GENERAL: MATERIAL CERTIFICATE TO EN 10204 TYPE 3.1 TO BE SUPPLIED. NO RUST OR CORROSION ON THE SURFACE ALLOWE</t>
  </si>
  <si>
    <t>SHEET METAL;STL,3 MM,1500 MM,3000 MM</t>
  </si>
  <si>
    <t>114000291</t>
  </si>
  <si>
    <t>ASTM A106</t>
  </si>
  <si>
    <t>PIPE, METALLIC; TYPE: SEAMLESS, PIPE SIZE: ID 32 MM, LENGTH: 6000 MM, WALL THICKNESS: 3.5 MM, PIPE MATERIAL: STEEL, SCHEDULE: 40, S PECIAL FEATURES: INTERNAL WELD BEAD REMOVED; MATERIAL GRADE NEW: ASTM A106 GRB
MATERIAL GRADE OLD: BS1387 ASTM A106;
GENERA</t>
  </si>
  <si>
    <t>PIPE METAL;SMLS,PIPE SZ:ID 32 MM,6000 MM</t>
  </si>
  <si>
    <t>013001224</t>
  </si>
  <si>
    <t>PLATE, METALLIC; THICKNESS: 6 MM, WIDTH: 1565 MM, LENGTH: 3500 MM, MATERIAL GRADE: EN10088 3CR12; N/B TOLERANCE  +/- 2MM GENERAL: MATERIAL CERTIFICATE TO EN 10204 TYPE 3.1 TO BE SUPPLIED. NO RUST OR CORROSION ON THE SURFACE ALLOWED. FABRICATION METHOD: HO</t>
  </si>
  <si>
    <t>PLATE METAL;6 MM,1565 MM,3500 MM</t>
  </si>
  <si>
    <t>611000165</t>
  </si>
  <si>
    <t>PLATE, METALLIC; THICKNESS: 5 MM, WIDTH: 773 MM, LENGTH: 4.665 M, PLATE MATERIAL: STEEL, MATERIAL GRADE: 3CR12, SPECIAL FEATURES: P RECISION CUT +/- 1 MM TOLERANCE</t>
  </si>
  <si>
    <t>PLATE METAL;5 MM,773 MM,4.665 M,STL</t>
  </si>
  <si>
    <t>011675467</t>
  </si>
  <si>
    <t>PLATE, METALLIC; THICKNESS: 5 MM, WIDTH: 1.195 M, LENGTH: 4.665 M, PLATE MATERIAL: STEEL, MATERIAL GRADE: 3CR12 BLACK UNPOLISHED, S PECIAL FEATURES: PRECISION CUT +/- 1 MM TOLERANCE</t>
  </si>
  <si>
    <t>PLATE METAL;5 MM,1.195 M,4.665 M,STL</t>
  </si>
  <si>
    <t>011675468</t>
  </si>
  <si>
    <t>PLATE, METALLIC; THICKNESS: 10 MM, WIDTH: 2500 MM, LENGTH: 1290 MM, MATERIAL GRADE: EN10088 3CR12; GENERAL: MATERIAL CERTIFICATE TO EN 10204 TYPE 3.1 TO BE SUPPLIED. NO RUST OR CORROSION ON THE SURFACE ALLOWED. FABRICATION METHOD: HOT ROLLED, SPECIAL FEAT</t>
  </si>
  <si>
    <t>PLATE METAL;10 MM,2500 MM,1290 MM</t>
  </si>
  <si>
    <t>611000252</t>
  </si>
  <si>
    <t>PLATE, METALLIC; THICKNESS: 6 MM, WIDTH: 1565 MM, LENGTH: 1700 MM, MATERIAL GRADE: EN 10088 3CR12; GENERAL: MATERIAL CERTIFICATE TO EN 10204 TYPE 3.1 TO BE SUPPLIED. NO RUST OR CORROSION ON THE SURFACE ALLOWED</t>
  </si>
  <si>
    <t>PLATE METAL;6 MM,1565 MM,1700 MM</t>
  </si>
  <si>
    <t>611000250</t>
  </si>
  <si>
    <t>SHEET, METALLIC TYPE PLATE THICKNESS 4.5 WIDTH 1.5 M LENGTH 6 M MATERIAL STEEL MATERIAL GRADE 3CR12 NO 1 FINISH CERTIFICATE TO BE SENT WITH MATERIAL DELIVERED KOEDOESPOORT: MATERIAL MUST BE SUPPLIED FLAT STRAPPED TO A PALLET THE MATERIAL MUST BE RUST FREE</t>
  </si>
  <si>
    <t>SHEET METAL;THK 4.5,WD 1.5M, LG 6M 3CR12</t>
  </si>
  <si>
    <t>811300099</t>
  </si>
  <si>
    <t>PLATE METAL;4 MM,1200 MM,2500 MM</t>
  </si>
  <si>
    <t>PLATE, METALLIC; THICKNESS: 8 MM, WIDTH: 1290 MM, LENGTH: 2600 MM, MATERIAL GRADE: EN10088 3CR12; GENERAL: MATERIAL CERTIFICATE TO EN 10204 TYPE 3.1 TO BE SUPPLIED. NO RUST OR CORROSION ON THE SURFACE ALLOWED FABRICATION METHOD: HOT  ROLLED</t>
  </si>
  <si>
    <t>PLATE METAL;8 MM,1290 MM,2600 MM</t>
  </si>
  <si>
    <t>611000251</t>
  </si>
  <si>
    <t>PLATE, METALLIC; THICKNESS: 4.5 MM, WIDTH: 1290 MM, LENGTH: 2500 MM, MATERIAL GRADE: EN10088 3CR12; GENERAL: MATERIAL CERTIFICATE TO EN 10204 TYPE 3.1 TO BE SUPPLIED. NO RUST OR CORROSION ON THE SURFACE ALLOWED. FABRICATION METHOD: HOT ROLLED</t>
  </si>
  <si>
    <t>PLATE METAL;4.5 MM,1290 MM,2500 MM</t>
  </si>
  <si>
    <t>611000253</t>
  </si>
  <si>
    <t>PLATE, METALLIC; THICKNESS: 6 MM, WIDTH: 1290 MM, LENGTH: 2500 MM, MATERIAL GRADE: EN10088 3CR12; GENERAL: MATERIAL CERTIFICATE TO EN 10204 TYPE 3.1 TO BE SUPPLIED. NO RUST OR CORROSION ON THE SURFACE ALLOWED. FABRICATION METHOD: HOT ROLLED, SPECIAL FEATU</t>
  </si>
  <si>
    <t>PLATE METAL;6 MM,1290 MM,2500 MM</t>
  </si>
  <si>
    <t>611000254</t>
  </si>
  <si>
    <t>PLATE, METALLIC; THICKNESS: 4 MM, WIDTH: 1500 MM, LENGTH: 3300 MM, MATERIAL GRADE: EN 10088 3CR12; GENERAL: MATERIAL CERTIFICATE TO EN 10204 TYPE 3.1 TO BE SUPPLIED. NO RUST OR CORROSION ON THE SURFACE ALLOWED. FABRICATION METHOD: HOT ROLLED</t>
  </si>
  <si>
    <t>PLATE METAL;4 MM,1500 MM,3300 MM</t>
  </si>
  <si>
    <t>914500578</t>
  </si>
  <si>
    <t>PLATE METAL;6 MM,1200 MM,2500 MM</t>
  </si>
  <si>
    <t>PIPE, METALLIC; PIPE SIZE: ID 20 MM, LENGTH: 6000 MM, WALL THICKNESS: 2.8 MM, PIPE MATERIAL: HEAVY BLACK; MATERIAL GRADE NEW: ASTM A106 GRB MATERIAL GRADE OLD:  BS1387 ASTM A106; GENERAL: MATERIAL CERTIFICATE TO EN 10204 TYPE 3.1 TO BE SUPPLIED. NO RUST O</t>
  </si>
  <si>
    <t>PIPE METAL;PIPE SZ:ID 20 MM,6000 MM</t>
  </si>
  <si>
    <t>013011120</t>
  </si>
  <si>
    <t>PLATE, METALLIC; THICKNESS: 6 MM, WIDTH: 1200 MM, LENGTH: 2500 MM, MATERIAL GRADE: EN10088 3CR12; GENERAL: MATERIAL CERTIFICATE TO EN 10204 TYPE 3.1 TO BE SUPPLIED. NO RUST OR CORROSION ON THE SURFACE ALLOWED.</t>
  </si>
  <si>
    <t>311201501</t>
  </si>
  <si>
    <t>PLATE, METALLIC; THICKNESS: 4 MM, WIDTH: 1500 MM, LENGTH: 2500 MM, MATERIAL GRADE: EN 10088 3CR12; GENERAL: MATERIAL CERTIFICATE TOEN 10204 TYPE 3.1 TO BE SUPPLIED. NO RUST OR CORROSION ON THE SURFACE ALLOWED. FABRICATION METHOD: HOT ROLLED. ZINC PLATED S</t>
  </si>
  <si>
    <t>PLATE METAL;4 MM,1500 MM,2500 MM</t>
  </si>
  <si>
    <t>511420115</t>
  </si>
  <si>
    <t>PLATE, METALLIC; THICKNESS: 6 MM, WIDTH: 1490 MM, LENGTH: 2880 MM, MATERIAL GRADE: EN 10088 3CR12; GENERAL: MATERIAL CERTIFICATE TO EN 10204 TYPE 3.1 TO BE SUPPLIED. ZINC PLATED STEEL. FABRICATION METHOD: HOT ROLLED. (PRECISION CUT) L = 2880 + 0-2 MM W =</t>
  </si>
  <si>
    <t>PLATE METAL;6 MM,1490 MM,2880 MM</t>
  </si>
  <si>
    <t>914500233</t>
  </si>
  <si>
    <t>PLATE, METALLIC; THICKNESS: 8 MM, WIDTH: 2500 MM, LENGTH: 1200 MM; MATERIAL GRADE NEW: EN 10088 3CR12 MATERIAL GRADE OLD: EN 10088 3CR12; GENERAL: MATERIAL CERTIFICATE TO EN 10204 TYPE 3.1 TO BE SUPPLIED. NO RUST OR CORROSION ON THE SURFACE ALLOWED. MAX L</t>
  </si>
  <si>
    <t>PLATE METAL;8 MM,2500 MM,1200 MM</t>
  </si>
  <si>
    <t>011009601</t>
  </si>
  <si>
    <t>PLATE, METALLIC; THICKNESS: 4 MM, WIDTH: 1040 MM, LENGTH: 3000 MM, MATERIAL GRADE: EN 10088 3CR12, FABRICATION METHOD: HOT ROLLED; GENERAL: MATERIAL CERTIFICATE TO EN 10204 TYPE 3.1 TO BE SUPPLIED. NO RUST OR CORROSION ON THE SURFACE ALLOWED</t>
  </si>
  <si>
    <t>PLATE METAL;4 MM,1040 MM,3000 MM,HOT RLD</t>
  </si>
  <si>
    <t>611000249</t>
  </si>
  <si>
    <t>PLATE STEEL (3CR12) 8x1200x3200 HRA SPEC. 3CR12 HRA MUST BE SUPPLIED WITH A MATERIAL CERTIFICATE</t>
  </si>
  <si>
    <t>PLATE STEEL  8x1200x3200 HRA 3CR12</t>
  </si>
  <si>
    <t>311111586</t>
  </si>
  <si>
    <t>PLATE, METALLIC; THICKNESS: 8 MM, WIDTH: 788 MM, LENGTH: 3098 MM, MATERIAL GRADE: EN 10088 3CR12; GENERAL: MATERIAL CERTIFICATE TO EN 10204 TYPE 3.1 TO BE SUPPLIED. NO RUST OR CORROSION ON THE SURFACE ALLOWED. HOT ROLLED ALLOYED (HRA)</t>
  </si>
  <si>
    <t>PLATE METAL;8 MM,788 MM,3098 MM</t>
  </si>
  <si>
    <t>011673951</t>
  </si>
  <si>
    <t>PLATE, METALLIC; THICKNESS: 5 MM, WIDTH: 1524 MM, LENGTH: 2800 MM, MATERIAL GRADE: EN 100088 3CR12; GENERAL: MATERIAL CERTIFICATE TO EN 10204 TYPE 3.1 TO BE SUPPLIED. NO RUST OR CORROSION ON THE SURFACE ALLOWED. PRECISION CUT</t>
  </si>
  <si>
    <t>PLATE METAL;5 MM,1524 MM,2800 MM</t>
  </si>
  <si>
    <t>011670461</t>
  </si>
  <si>
    <t>PLATE, METALLIC; THICKNESS: 8 MM, WIDTH: 788 MM, LENGTH: 3020 MM, PLATE MATERIAL: STEEL; MATERIAL GRADE NEW: EN 10088 3CR12; MATRIAL GRADE : 3CR12 HRA TOLERANCE +/- 1MM GENERAL: MATERIAL CERTIFICATE TO EN 10204 TYPE 3.1 TO BE SUPPLIED. NO RUST OR CORROSIO</t>
  </si>
  <si>
    <t>PLATE METAL;8 MM,788 MM,3020 MM,STL</t>
  </si>
  <si>
    <t>011673950</t>
  </si>
  <si>
    <t>PLATE, METALLIC; THICKNESS: 5 MM, WIDTH: 1524 MM, LENGTH: 3048 MM, MATERIAL GRADE: EN 100088 3CR12; GENERAL: MATERIAL CERTIFICATE TO EN 10204 TYPE 3.1 TO BE SUPPLIED. NO RUST OR CORROSION ON THE SURFACE ALLOWED. SPECIAL FEAUTURE: PRECISION CUT</t>
  </si>
  <si>
    <t>PLATE METAL;5 MM,1524 MM,3048 MM</t>
  </si>
  <si>
    <t>011670462</t>
  </si>
  <si>
    <t>PLATE, METALLIC; THICKNESS: 6 MM, WIDTH: 1500 MM, LENGTH: 3400 MM, MATERIAL GRADE: EN 10088 3CR12; ZINC PLATED STEEL. FABRICATIONME THOD: HOT ROLLED. (PRECISION CUT) L = 3400 + 0-2 MM W = 1500 + 0-2 MM SQUARE = ± 0+2 MM.</t>
  </si>
  <si>
    <t>PLATE METAL;6 MM,1500 MM,3400 MM</t>
  </si>
  <si>
    <t>914500234</t>
  </si>
  <si>
    <t>PLATE 8x1300x2500 GRADE: 3CR12 (HRA) MUST BE DELIVERED WITH A MATERIAL CERTIFICATE</t>
  </si>
  <si>
    <t>PLATE 3CR12  8x1300x2500 HRA</t>
  </si>
  <si>
    <t>511420117</t>
  </si>
  <si>
    <t>PLATE, METALLIC; THICKNESS: 6 MM, WIDTH: 1100 MM, LENGTH: 3100 MM, MATERIAL GRADE: EN 10088 3CR12; GENERAL: MATERIAL CERTIFICATE TO EN 10204 TYPE 3.1 TO BE SUPPLIED. NO RUST OR CORROSION ON THE SURFACE ALLOWED</t>
  </si>
  <si>
    <t>PLATE METAL;6 MM,1100 MM,3100 MM</t>
  </si>
  <si>
    <t>011670464</t>
  </si>
  <si>
    <t>PLATE, METALLIC; THICKNESS: 10 MM, WIDTH: 1.5 M, LENGTH: 4.445 M, PLATE MATERIAL: STEEL, MATERIAL GRADE: 3CR12 HRA</t>
  </si>
  <si>
    <t>PLATE METAL;10 MM,WD:1.5 M,LG:4.445 M</t>
  </si>
  <si>
    <t>011115803</t>
  </si>
  <si>
    <t>SHEET, METALLIC; MATERIAL GRADE: EN10088 3CR12, MATERIAL: STEEL, THICKNESS: 3 MM, WIDTH: 1250 MM, LENGTH: 2500 MM; GENERAL: MATERIAL CERTIFICATE TO EN 10204 TYPE 3.1 TO BE SUPPLIED. NO RUST OR CORROSION ON THE SURFACE ALLOWED. SURFACE CONDITION HRA</t>
  </si>
  <si>
    <t>SHEET METAL;EN10088 3CR12,STL,3 MM</t>
  </si>
  <si>
    <t>514662979</t>
  </si>
  <si>
    <t>PLATE, METALLIC; THICKNESS: 5 MM, WIDTH: 1524 MM, LENGTH: 2200 MM, MATERIAL GRADE: EN 100088 3CR12, SPECIAL FEATURES: PRECISION CUT; GENERAL: MATERIAL CERTIFICATE TO EN 10204 TYPE 3.1 TO BE SUPPLIED. NO RUST OR CORROSION ON THE SURFACE ALLOWED. PRECISION</t>
  </si>
  <si>
    <t>PLATE METAL;5 MM,1524 MM,2200 MM</t>
  </si>
  <si>
    <t>011670459</t>
  </si>
  <si>
    <t>PLATE, METALLIC; THICKNESS: 12 MM, WIDTH: 1290 MM, LENGTH: 2580 MM, MATERIAL GRADE: EN10088 3CR12; GENERAL: MATERIAL CERTIFICATE TO EN 10204 TYPE 3.1 TO BE SUPPLIED. NO RUST OR CORROSION ON THE SURFACE ALLOWED. FABRICATION METHOD: HOT ROLLED SPECIAL FEATU</t>
  </si>
  <si>
    <t>PLATE METAL;12 MM,1290 MM,2580 MM</t>
  </si>
  <si>
    <t>611000267</t>
  </si>
  <si>
    <t>PLATE, METALLIC; THICKNESS: 8 MM, WIDTH: 1100 MM, LENGTH: 3000 MM, MATERIAL GRADE: EN 100088 3CR12; GENERAL: MATERIAL CERTIFICATE TO EN 10204 TYPE 3.1 TO BE SUPPLIED. NO RUST OR CORROSION ON THE SURFACE ALLOWED. HRA</t>
  </si>
  <si>
    <t>PLATE METAL;8 MM,1100 MM,3000 MM</t>
  </si>
  <si>
    <t>011670457</t>
  </si>
  <si>
    <t>AISI 1045</t>
  </si>
  <si>
    <t>BAR, METALLIC; DIMENSIONS: WD 22 X LG 6000 X THK 3 MM, SHAPE: FLAT; MATERIAL GRADE NEW: AISI 1045 MATERIAL GRADE OLD: BS 970 080A67 GENERAL: MATERIAL CERTIFICATE TO EN 10204 TYPE 3.1 TO BE SUPPLIED. NO RUST OR CORROSION ON THE SURFACE ALLOWED. SPEC.CME 14</t>
  </si>
  <si>
    <t>BAR METAL;WD 22 X LG 6000 X THK 3 MM</t>
  </si>
  <si>
    <t>011006750</t>
  </si>
  <si>
    <t>PLATE, METALLIC; THICKNESS: 4.5 MM, WIDTH: 1500 MM, LENGTH: 2500 MM; MATERIAL GRADE NEW:  EN 10088 3CR12 MATERIAL GRADE OLD: 3CR12; GENERAL: MATERIAL CERTIFICATE TO EN 10204 TYPE 3.1 TO BE SUPPLIED. NO RUST OR CORROSION ON THE SURFACE ALLOWED. HOT ROLLED</t>
  </si>
  <si>
    <t>PLATE METAL;4.5 MM,1500 MM,2500 MM</t>
  </si>
  <si>
    <t>311200019</t>
  </si>
  <si>
    <t>SHEET, METALLIC; MATERIAL GRADE: 3CR12, MATERIAL: STEEL, THICKNESS: 3 MM, WIDTH: 1.25 M, LENGTH: 2.5 M, SURFACE TREATMENT: NO 1 FIN E FINISH; CERTIFICATE TO BE SENT WITH MATERIAL; DELIVERED KOEDOESPOORT: MATERIAL MUST BE SUPPLIED FLAT STRAPPED TO A PALLET</t>
  </si>
  <si>
    <t>SHEET METAL;3CR12,STL,3 MM,1.25 M,2.5 M</t>
  </si>
  <si>
    <t>014002288</t>
  </si>
  <si>
    <t>PLATE, METALLIC; THICKNESS: 6 MM, WIDTH: 1250 MM, LENGTH: 2500 MM, MATERIAL GRADE: EN10088 3CR12; GENERAL: MATERIAL CERTIFICATE TO EN 10204 TYPE 3.1 TO BE SUPPLIED. NO RUST OR CORROSION ON THE SURFACE ALLOWED. FABRICATION METHOD: HOT ROLLED ALLOY</t>
  </si>
  <si>
    <t>PLATE METAL;6 MM,1250 MM,2500 MM</t>
  </si>
  <si>
    <t>511420005</t>
  </si>
  <si>
    <t>AISI SAE 304L</t>
  </si>
  <si>
    <t>BAR, METALLIC; DIMENSIONS: DIA 30 X LG 6000 MM, SHAPE: ROUND; MATERIAL GRADE NEW: AISI 304; GENERAL: MATERIAL CERTIFICATE TO EN 10204 TYPE 3.1 TO BE SUPPLIED. NO RUST OR CORROSION ON THE SURFACE ALLOWED.</t>
  </si>
  <si>
    <t>811380291</t>
  </si>
  <si>
    <t>PLATE, METALLIC; THICKNESS: 12 MM, WIDTH: 1500 MM, LENGTH: 4000 MM, MATERIAL GRADE: EN 10088 3CR12; GENERAL: MATERIAL CERTIFICATE TO EN 10204 TYPE 3.1 TO BE SUPPLIED NO RUST OR CORROSION ON THE SURFACE ALLOWED</t>
  </si>
  <si>
    <t>PLATE METAL;12 MM,1500 MM,4000 MM</t>
  </si>
  <si>
    <t>914400872</t>
  </si>
  <si>
    <t>PLATE, METALLIC; THICKNESS: 6 MM, WIDTH: 2.125 M, LENGTH: 3.05 M, PLATE MATERIAL: STEEL, MATERIAL GRADE: 3CR12</t>
  </si>
  <si>
    <t>PLATE METAL;6 MM,WD:2.125 M,LG:3.05 M</t>
  </si>
  <si>
    <t>011116703</t>
  </si>
  <si>
    <t>PLATE, METALLIC; THICKNESS: 6 MM, WIDTH: 2.125 M, LENGTH: 2.9 M, PLATE MATERIAL: STEEL, MATERIAL GRADE: 3CR12</t>
  </si>
  <si>
    <t>PLATE METAL;6 MM,WD:2.125 M,LG:2.9 M,STL</t>
  </si>
  <si>
    <t>011116702</t>
  </si>
  <si>
    <t>PLATE, METALLIC; THICKNESS: 4.5 MM, WIDTH: 1250 MM, LENGTH: 2500 MM, MATERIAL GRADE: EN10088 3CR12; GENERAL: MATERIAL CERTIFICATE TO EN 10204 TYPE 3.1 TO BE SUPPLIED. NO RUST OR CORROSION ON THE SURFACE ALLOWED. NO 1 FINISH.  MATERIAL DELIVERED KOEDOESPOO</t>
  </si>
  <si>
    <t>PLATE METAL;4.5 MM,1250 MM,2500 MM</t>
  </si>
  <si>
    <t>811300095</t>
  </si>
  <si>
    <t>PLATE, METALLIC; THICKNESS: 4 MM, WIDTH: 1500 MM, LENGTH: 2700 MM, MATERIAL GRADE: EN 10088 3CR12; GENERAL: MATERIAL CERTIFICATE TO EN 10204 TYPE 3.1 TO BE SUPPLIED. NO RUST OR CORROSION ON THE SURFACE ALLOWED. IDENTIFICATION MUST BE STENCILLED</t>
  </si>
  <si>
    <t>PLATE METAL;4 MM,1500 MM,2700 MM</t>
  </si>
  <si>
    <t>914500222</t>
  </si>
  <si>
    <t>PLATE, METALLIC; THICKNESS: 4 MM, WIDTH: 1500 MM, LENGTH: 3410 MM, MATERIAL GRADE: EN 10088 3CR12; GENERAL: MATERIAL CERTIFICATE TO EN 10204 TYPE 3.1 TO BE SUPPLIED. NO RUST OR CORROSION ON THE SURFACE ALLOWED. HRA</t>
  </si>
  <si>
    <t>PLATE METAL;4 MM,1500 MM,3410 MM</t>
  </si>
  <si>
    <t>914500220</t>
  </si>
  <si>
    <t>BAR, METALLIC; DIMENSIONS: DIA 10 X LG 6000 MM, SHAPE: ROUND; MATERIAL GRADE NEW: AISI 304L; GENERAL: MATERIAL CERTIFICATE TO EN 10204 TYPE 3.1 TO BE SUPPLIED. NO RUST OR CORROSION ON THE SURFACE ALLOWED</t>
  </si>
  <si>
    <t>811380303</t>
  </si>
  <si>
    <t>PLATE, METALLIC; THICKNESS: 6 MM, WIDTH: 1565.6 MM, LENGTH: 3400 MM, MATERIAL GRADE: EN 10088 3CR12; GENERAL: MATERIAL CERTIFICATE TO EN 10204 TYPE 3.1 TO BE SUPPLIED. ZINC PLATED STEEL. FABRICATION  METHOD: HOT ROLLED.  WIDTH UNTRIMMED</t>
  </si>
  <si>
    <t>PLATE METAL;6 MM,1565.6 MM,3400 MM</t>
  </si>
  <si>
    <t>914500236</t>
  </si>
  <si>
    <t>PLATE, METALLIC; THICKNESS: 4 MM, WIDTH: 1500 MM, LENGTH: 2170 MM, MATERIAL GRADE: EN 10088 3CR12; GENERAL: MATERIAL CERTIFICATE TO EN 10204 TYPE 3.1 TO BE SUPPLIED. NO RUST OR CORROSION ON THE SURFACE ALLOWED. ZINC PLATED STEEL. FABRICATION  METHOD: HOT</t>
  </si>
  <si>
    <t>PLATE METAL;4 MM,1500 MM,2170 MM</t>
  </si>
  <si>
    <t>914500562</t>
  </si>
  <si>
    <t>PLATE, METALLIC; THICKNESS: 8 MM, WIDTH: 1500 MM, LENGTH: 3870 MM, MATERIAL GRADE: EN 10088 3CR12; GENERAL: MATERIAL CERTIFICATE TO EN 10204 TYPE 3.1 TO BE SUPPLIED. NO RUST OR CORROSION ON THE SURFACE ALLOWED. FABRICATION METHOD: HOT ROLLED</t>
  </si>
  <si>
    <t>PLATE METAL;8 MM,1500 MM,3870 MM</t>
  </si>
  <si>
    <t>914500210</t>
  </si>
  <si>
    <t>PLATE, METALLIC; THICKNESS: 4 MM, WIDTH:   25.4MM LENGTH: 3020 MM, MATERIAL GRADE: EN 10088 3CR12; GENERAL: MATERIAL CERTIFICATE TO EN 10204 TYPE 3.1 TO BE SUPPLIED. ZINC PLATED STEEL. FABRICATION METHOD: HOT ROLLED</t>
  </si>
  <si>
    <t>PLATE METAL;4 MM,25.4 MM,3020 MM</t>
  </si>
  <si>
    <t>914500231</t>
  </si>
  <si>
    <t>SHEET, METALLIC; MATERIAL GRADE: NEW: EN 10088 3CR12, OLD GRADE 3CR12, MATERIAL: STEEL, THICKNESS: 3 MM, WIDTH: 1250 MM, LENGTH: 2500 MM; GENERAL: MATERIAL CERTIFICATE TO EN 10204 TYPE 3.1 TO BE SUPPLIED. NO RUST OR CORROSION ON THE SURFACE ALLOWED. EN 10</t>
  </si>
  <si>
    <t>SHEET METAL;STL,3 MM,1250 MM,2500 MM</t>
  </si>
  <si>
    <t>311030323</t>
  </si>
  <si>
    <t>PLATE, METALLIC; THICKNESS: 6 MM, WIDTH: 1100 MM, LENGTH: 3000 MM, MATERIAL GRADE: EN 10088 3CR12; GENERAL: MATERIAL CERTIFICATE TO EN 10204 TYPE 3.1 TO BE SUPPLIED. NO RUST OR CORROSION ON THE SURFACE ALLOWED.</t>
  </si>
  <si>
    <t>PLATE METAL;6 MM,1100 MM,3000 MM</t>
  </si>
  <si>
    <t>011670463</t>
  </si>
  <si>
    <t>PLATE STEEL (3CR12) 6x1200x2800 HRA BL SPEC. 3CR12 HRA BLACK</t>
  </si>
  <si>
    <t>PLATE STEEL  6x1200x2800 HRA BL    3CR12</t>
  </si>
  <si>
    <t>311200230</t>
  </si>
  <si>
    <t>PLATE, METALLIC; THICKNESS: 6 MM, WIDTH: 1565 MM, LENGTH: 4100 MM, MATERIAL GRADE: EN 10088 3CR12; GENERAL: MATERIAL CERTIFICATE TO EN 10204 TYPE 3.1 TO BE SUPPLIED. NO RUST OR CORROSION ON THE SURFACE ALLOWED. LENGTH; WIDTH UNTRIMMED. GRADE: 3CR12 (HRA).</t>
  </si>
  <si>
    <t>PLATE METAL;6 MM,1565 MM,4100 MM</t>
  </si>
  <si>
    <t>914500581</t>
  </si>
  <si>
    <t>PLATE, METALLIC; THICKNESS: 6 MM, WIDTH: 1565 MM, LENGTH: 2170 MM, PLATE MATERIAL: STEEL, MATERIAL GRADE: EN 10088 3CR12, FABRICATION METHOD: HOT ROLLED; GENERAL: MATERIAL CERTIFICATE TO EN 10204 TYPE 3.1 TO BE SUPPLIED. NO RUST OR CORROSION ON THE SURFAC</t>
  </si>
  <si>
    <t>PLATE METAL;6 MM,1565 MM,2170 MM,STL</t>
  </si>
  <si>
    <t>611000248</t>
  </si>
  <si>
    <t>PLATE, METALLIC; THICKNESS: 8 MM, WIDTH: 1565 MM, LENGTH: 3860 MM, MATERIAL GRADE: EN10088 3CR12; GENERAL: MATERIAL CERTIFICATE TO EN 10204 TYPE 3.1 TO BE SUPPLIED. NO RUST OR CORROSION ON THE SURFACE ALLOWED. FABRICATION METHOD: HOT ROLLED; MIN PROOF STR</t>
  </si>
  <si>
    <t>PLATE METAL;8 MM,1565 MM,3860 MM</t>
  </si>
  <si>
    <t>611000274</t>
  </si>
  <si>
    <t>PLATE, METALLIC; THICKNESS: 4 MM, WIDTH: 1100 MM, LENGTH: 2200 MM, MATERIAL GRADE: EN 10088 3CR12; GENERAL: MATERIAL CERTIFICATE TO EN 10204 TYPE 3.1 TO BE SUPPLIED. ZINC PLATED STEEL FABRICATIO N METHOD: HOT ROLLED</t>
  </si>
  <si>
    <t>PLATE METAL;4 MM,1100 MM,2200 MM</t>
  </si>
  <si>
    <t>914500232</t>
  </si>
  <si>
    <t>PLATE, METALLIC; THICKNESS: 4 MM, WIDTH: 1300 MM, LENGTH: 2200 MM, MATERIAL GRADE: EN10088 3CR12; GENERAL: MATERIAL CERTIFICATE TO EN 10204 TYPE 3.1 TO BE SUPPLIED. NO RUST OR CORROSION ON THE SURFACE ALLOWED. FABRICATION METHOD: HOT ROLLED. ZINC PLATED S</t>
  </si>
  <si>
    <t>PLATE METAL;4 MM,1300 MM,2200 MM</t>
  </si>
  <si>
    <t>511420112</t>
  </si>
  <si>
    <t>PLATE, METALLIC; THICKNESS: 4 MM, WIDTH: 1565 MM, LENGTH: 1705 MM, MATERIAL GRADE: EN10088 3CR12; GENERAL: MATERIAL CERTIFICATE TO EN 10204 TYPE 3.1 TO BE SUPPLIED. NO RUST OR CORROSION ON THE SURFACE ALLOWED. FABRICATION METHOD: HOT ROLLED</t>
  </si>
  <si>
    <t>PLATE METAL;4 MM,1565 MM,1705 MM</t>
  </si>
  <si>
    <t>611000256</t>
  </si>
  <si>
    <t>PLATE, METALLIC; THICKNESS: 4 MM, WIDTH: 1290 MM, LENGTH: 2643 MM, MATERIAL GRADE: EN10088 3CR12; GENERAL: MATERIAL CERTIFICATE TO EN 10204 TYPE 3.1 TO BE SUPPLIED. NO RUST OR CORROSION ON THE SURFACE ALLOWED. TOLERANCE OF LENGTH + WIDTH TO BE  +0 -2 TOLE</t>
  </si>
  <si>
    <t>PLATE METAL;4 MM,1290 MM,2643 MM</t>
  </si>
  <si>
    <t>611000255</t>
  </si>
  <si>
    <t>PLATE, METALLIC; TYPE: TRIMMED, THICKNESS: 6 MM, WIDTH: 716 MM, LENGTH: 1.772 M, PLATE MATERIAL: STEEL, MATERIAL GRADE: 3CR12; PLEA SE NOTE: THE FOLLOWING L = 1772 +0 - 2MM W = 716 +0 - 2MM SQUARE = +-0 + 2MM</t>
  </si>
  <si>
    <t>PLATE METAL;TRIM,6 MM,WD:716 MM,STL</t>
  </si>
  <si>
    <t>611000279</t>
  </si>
  <si>
    <t>PLATE, METALLIC; TYPE: SIDE, THICKNESS: 4 MM, WIDTH: 1.51 M, LENGTH: 2.436 M, PLATE MATERIAL: STEEL, MATERIAL GRADE: 3CR12; PRC/CUT  CAD TOLERANCE WILL BE (0+2) MM SQUARENESS AND (-1+1) MM ON LENGTH AND WIDTH</t>
  </si>
  <si>
    <t>PLATE METAL;SIDE,4 MM,WD:1.51 M,STL</t>
  </si>
  <si>
    <t>368201781PREC</t>
  </si>
  <si>
    <t>PIPE, METALLIC; TYPE: SEAMLESS, PIPE SIZE: 20 MM, LENGTH: 6 M, WALL THICKNESS: 2.87 MM, PIPE MATERIAL: STEEL, MATERIAL GRADE: ASTM A106 B, SURFACE TREATMENT: PLAIN, END CONNECTION TYPE: STANDARD, SCHEDULE: 40, COLOR: BLACK</t>
  </si>
  <si>
    <t>PIPE METAL;SEAMLESS,PIPE SZ:20 MM,LG:6 M</t>
  </si>
  <si>
    <t>013001285</t>
  </si>
  <si>
    <t>PLATE; TYPE: SIDE, MATERIAL: STAINLESS STEEL GRADE 3CR12, DIMENSIONS: WD 498 MM X LG 2.28 M X THK 4 MM; PRC/CUT CAD; TOLERANCE WILL  BE (0+2)MM SQUARENESS AND (-1+1)MM ON LENGHT AND WIDTH</t>
  </si>
  <si>
    <t>PLATE;SIDE,SS GR 3CR12</t>
  </si>
  <si>
    <t>368201782PREC</t>
  </si>
  <si>
    <t>PLATE, METALLIC; THICKNESS: 5 MM, WIDTH: 1.97 M, LENGTH: 4.665 M, PLATE MATERIAL: STEEL, MATERIAL GRADE: 3CR12 FOR ALT REFER TO DRG PEW029C0031</t>
  </si>
  <si>
    <t>PLATE METAL;5 MM,WD:1.97 M,LG:4.665 M</t>
  </si>
  <si>
    <t>911500580</t>
  </si>
  <si>
    <t>PLATE, METALLIC; THICKNESS: 6 MM, WIDTH: 1200 MM, LENGTH: 3150 MM, MATERIAL GRADE: EN 100088 3CR12; GENERAL: MATERIAL CERTIFICATE TO EN 10204 TYPE 3.1 TO BE SUPPLIED. NO RUST OR CORROSION ON THE SURFACE ALLOWED</t>
  </si>
  <si>
    <t>PLATE METAL;6 MM,1200 MM,3150 MM</t>
  </si>
  <si>
    <t>011665972</t>
  </si>
  <si>
    <t xml:space="preserve">ASTM A106 </t>
  </si>
  <si>
    <t>PIPE, METALLIC; TYPE: SEAMLESS, PIPE SIZE: OD 60.3 MM, LENGTH: 6 M, WALL THICKNESS: 3.91 MM, PIPE MATERIAL: STEEL ASTM 106, SCHEDULE: 40; MASS:- 5.43KG/M; GRADE:B</t>
  </si>
  <si>
    <t>PIPE METAL;SMLS,PIPE SZ:OD 60.3 MM</t>
  </si>
  <si>
    <t>077770193</t>
  </si>
  <si>
    <t>SHEET, METALLIC; MATERIAL GRADE: 3CR12 NO 2B FINISH, THICKNESS: 2.5, WIDTH: 1.25 M, LENGTH: 2.5 M</t>
  </si>
  <si>
    <t>SHEET METAL;3CR12 NO 2B FINISH,2.5,2.5 M</t>
  </si>
  <si>
    <t>014000884</t>
  </si>
  <si>
    <t>PLATE, METALLIC; THICKNESS: 4 MM, WIDTH: 1200 MM, LENGTH: 2500 MM, MATERIAL GRADE: EN10088 3CR12; GENERAL: MATERIAL CERTIFICATE TO EN 10204 TYPE 3.1 TO BE SUPPLIED. NO RUST OR CORROSION ON THE SURFACE ALLOWED. HRA SURFACE CONDITION</t>
  </si>
  <si>
    <t>511420113</t>
  </si>
  <si>
    <t>PLATE, METALLIC; THICKNESS: 4 MM, WIDTH: 1565 MM, LENGTH: 3282 MM, MATERIAL GRADE: EN10088 3CR12; GENERAL: MATERIAL CERTIFICATE TO EN 10204 TYPE 3.1 TO BE SUPPLIED. NO RUST OR CORROSION ON THE SURFACE ALLOWED; FOR WAGON SIDE/BOTTOM; CCL</t>
  </si>
  <si>
    <t>PLATE METAL;4 MM,1565 MM,3282 MM</t>
  </si>
  <si>
    <t>611000270</t>
  </si>
  <si>
    <t>PLATE, METALLIC; THICKNESS: 6 MM, WIDTH: 1.5 M, LENGTH: 2.5 M, PLATE MATERIAL: STEEL, MATERIAL GRADE: 3CR12 HRA; STEEL 6X1500X2500 SPEC. 3CR12 HRA</t>
  </si>
  <si>
    <t>PLATE METAL;6 MM,WD:1.5 M,LG:2.5 M,STL</t>
  </si>
  <si>
    <t>311201767</t>
  </si>
  <si>
    <t>TOTAL</t>
  </si>
  <si>
    <t>YEAR 5
2029/30</t>
  </si>
  <si>
    <t>YEAR 4
2028/29</t>
  </si>
  <si>
    <t>YEAR 3
2027/28</t>
  </si>
  <si>
    <t>YEAR 2
2026/27</t>
  </si>
  <si>
    <t>YEAR 1
2025/26</t>
  </si>
  <si>
    <t>Seifsa</t>
  </si>
  <si>
    <t>Type</t>
  </si>
  <si>
    <t>Spec</t>
  </si>
  <si>
    <t>Not steel item?</t>
  </si>
  <si>
    <t>UOM</t>
  </si>
  <si>
    <t>Search1</t>
  </si>
  <si>
    <t>Long text</t>
  </si>
  <si>
    <t>R/Y</t>
  </si>
  <si>
    <t>ITEM DESCRIPTION</t>
  </si>
  <si>
    <t>ITEM NUMBER</t>
  </si>
  <si>
    <t>Executive</t>
  </si>
  <si>
    <t>Grade</t>
  </si>
  <si>
    <t>Plates &amp; Sheets</t>
  </si>
  <si>
    <t>Sections</t>
  </si>
  <si>
    <t>Pipe &amp; Tube</t>
  </si>
  <si>
    <t>Grouping</t>
  </si>
  <si>
    <t>SST &amp; 3CR12</t>
  </si>
  <si>
    <t>PLATE</t>
  </si>
  <si>
    <t>SHEET</t>
  </si>
  <si>
    <t xml:space="preserve">BAR, </t>
  </si>
  <si>
    <t>PIPE,</t>
  </si>
  <si>
    <t>Item Price Excl VAT</t>
  </si>
  <si>
    <t>Total Including 15% VAT</t>
  </si>
  <si>
    <t>I hereby acknowledge as a bidder that I have read and understood all the contents of this Purchase Order Long text Description . Furthermore, I (bidder) certifies and guarantees acceptance and compliance with this specification. Total value of these items must be carried over to page 33 of the RFP document.
                                                                                                                                                                                                                                                                                                                                                                                         SIGNED THIS DAY _______________________ AT_________________________________
                                                                                                                                                                                                                                                                                                        BY________________________________________________ (Full name in block letters)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 MY CAPACITY AS ___________________________________ (Official designation)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 THE COMPANY ___________________________________
SIGNED _____________________________________________
                                                                                                                                                                                                                                                                                                                                                                                            PLEASE NOTE: A Bidder must sign on the above and return this page together with a quote. </t>
  </si>
  <si>
    <t>Year 1</t>
  </si>
  <si>
    <t>Year 2</t>
  </si>
  <si>
    <t>Year  3</t>
  </si>
  <si>
    <t>Year 4</t>
  </si>
  <si>
    <t>Year 5</t>
  </si>
  <si>
    <t>5 Year Totals</t>
  </si>
  <si>
    <t>Total Excl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</si>
</sst>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color theme="1"/>
      <name val="Franklin Gothic Book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color theme="1"/>
      <name val="Franklin Gothic Book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1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9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wrapText="1"/>
    </xf>
    <xf numFmtId="0" fontId="3" fillId="10" borderId="7" xfId="0" applyFont="1" applyFill="1" applyBorder="1" applyAlignment="1">
      <alignment horizontal="center" wrapText="1"/>
    </xf>
    <xf numFmtId="0" fontId="3" fillId="10" borderId="8" xfId="0" applyFont="1" applyFill="1" applyBorder="1" applyAlignment="1">
      <alignment horizontal="center" wrapText="1"/>
    </xf>
    <xf numFmtId="0" fontId="3" fillId="10" borderId="9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11" borderId="8" xfId="0" applyFont="1" applyFill="1" applyBorder="1" applyAlignment="1">
      <alignment horizontal="center" wrapText="1"/>
    </xf>
    <xf numFmtId="0" fontId="3" fillId="11" borderId="7" xfId="0" applyFont="1" applyFill="1" applyBorder="1" applyAlignment="1">
      <alignment horizontal="center" wrapText="1"/>
    </xf>
    <xf numFmtId="0" fontId="3" fillId="12" borderId="7" xfId="0" applyFont="1" applyFill="1" applyBorder="1" applyAlignment="1">
      <alignment horizontal="center" wrapText="1"/>
    </xf>
    <xf numFmtId="0" fontId="3" fillId="12" borderId="8" xfId="0" applyFont="1" applyFill="1" applyBorder="1" applyAlignment="1">
      <alignment horizontal="center" wrapText="1"/>
    </xf>
    <xf numFmtId="43" fontId="4" fillId="13" borderId="10" xfId="1" applyFont="1" applyFill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13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A6EF-A8EC-443F-83CD-781732FC4D4A}">
  <sheetPr>
    <tabColor rgb="FFFFCC66"/>
  </sheetPr>
  <dimension ref="A1:AJ107"/>
  <sheetViews>
    <sheetView tabSelected="1" topLeftCell="L1" zoomScale="85" zoomScaleNormal="85" workbookViewId="0">
      <selection activeCell="T2" sqref="T2"/>
    </sheetView>
  </sheetViews>
  <sheetFormatPr defaultRowHeight="13.8" x14ac:dyDescent="0.3"/>
  <cols>
    <col min="1" max="1" width="16.3984375" bestFit="1" customWidth="1"/>
    <col min="2" max="2" width="13.69921875" bestFit="1" customWidth="1"/>
    <col min="3" max="3" width="37.8984375" bestFit="1" customWidth="1"/>
    <col min="4" max="4" width="3.59765625" bestFit="1" customWidth="1"/>
    <col min="5" max="5" width="28.09765625" customWidth="1"/>
    <col min="6" max="6" width="7.19921875" bestFit="1" customWidth="1"/>
    <col min="7" max="7" width="4.3984375" bestFit="1" customWidth="1"/>
    <col min="8" max="8" width="12.59765625" bestFit="1" customWidth="1"/>
    <col min="9" max="9" width="13.69921875" bestFit="1" customWidth="1"/>
    <col min="10" max="10" width="10.59765625" bestFit="1" customWidth="1"/>
    <col min="11" max="11" width="21.796875" bestFit="1" customWidth="1"/>
    <col min="12" max="12" width="12.19921875" bestFit="1" customWidth="1"/>
    <col min="13" max="13" width="5.5" bestFit="1" customWidth="1"/>
    <col min="14" max="15" width="11.296875" customWidth="1"/>
    <col min="16" max="16" width="11.5" customWidth="1"/>
    <col min="17" max="17" width="11.19921875" customWidth="1"/>
    <col min="18" max="18" width="11.296875" customWidth="1"/>
    <col min="19" max="19" width="5.69921875" bestFit="1" customWidth="1"/>
    <col min="20" max="34" width="12.296875" style="1" customWidth="1"/>
    <col min="35" max="36" width="12.296875" customWidth="1"/>
  </cols>
  <sheetData>
    <row r="1" spans="1:36" ht="14.4" thickBot="1" x14ac:dyDescent="0.35">
      <c r="T1" s="14" t="s">
        <v>252</v>
      </c>
      <c r="U1" s="14"/>
      <c r="V1" s="15"/>
      <c r="W1" s="16" t="s">
        <v>253</v>
      </c>
      <c r="X1" s="16"/>
      <c r="Y1" s="17"/>
      <c r="Z1" s="18" t="s">
        <v>254</v>
      </c>
      <c r="AA1" s="18"/>
      <c r="AB1" s="19"/>
      <c r="AC1" s="20" t="s">
        <v>255</v>
      </c>
      <c r="AD1" s="20"/>
      <c r="AE1" s="21"/>
      <c r="AF1" s="22" t="s">
        <v>256</v>
      </c>
      <c r="AG1" s="22"/>
      <c r="AH1" s="23"/>
      <c r="AI1" s="24" t="s">
        <v>257</v>
      </c>
      <c r="AJ1" s="25"/>
    </row>
    <row r="2" spans="1:36" ht="41.4" x14ac:dyDescent="0.3">
      <c r="A2" s="3" t="s">
        <v>238</v>
      </c>
      <c r="B2" s="3" t="s">
        <v>237</v>
      </c>
      <c r="C2" s="3" t="s">
        <v>236</v>
      </c>
      <c r="D2" s="3" t="s">
        <v>235</v>
      </c>
      <c r="E2" s="3" t="s">
        <v>234</v>
      </c>
      <c r="F2" s="3" t="s">
        <v>233</v>
      </c>
      <c r="G2" s="3" t="s">
        <v>232</v>
      </c>
      <c r="H2" s="3" t="s">
        <v>231</v>
      </c>
      <c r="I2" s="3" t="s">
        <v>230</v>
      </c>
      <c r="J2" s="3" t="s">
        <v>243</v>
      </c>
      <c r="K2" s="3" t="s">
        <v>239</v>
      </c>
      <c r="L2" s="3" t="s">
        <v>229</v>
      </c>
      <c r="M2" s="3" t="s">
        <v>228</v>
      </c>
      <c r="N2" s="5" t="s">
        <v>227</v>
      </c>
      <c r="O2" s="10" t="s">
        <v>226</v>
      </c>
      <c r="P2" s="6" t="s">
        <v>225</v>
      </c>
      <c r="Q2" s="7" t="s">
        <v>224</v>
      </c>
      <c r="R2" s="8" t="s">
        <v>223</v>
      </c>
      <c r="S2" s="4" t="s">
        <v>222</v>
      </c>
      <c r="T2" s="26" t="s">
        <v>249</v>
      </c>
      <c r="U2" s="26" t="s">
        <v>258</v>
      </c>
      <c r="V2" s="26" t="s">
        <v>250</v>
      </c>
      <c r="W2" s="27" t="s">
        <v>249</v>
      </c>
      <c r="X2" s="28" t="s">
        <v>258</v>
      </c>
      <c r="Y2" s="29" t="s">
        <v>250</v>
      </c>
      <c r="Z2" s="30" t="s">
        <v>249</v>
      </c>
      <c r="AA2" s="31" t="s">
        <v>258</v>
      </c>
      <c r="AB2" s="32" t="s">
        <v>250</v>
      </c>
      <c r="AC2" s="33" t="s">
        <v>249</v>
      </c>
      <c r="AD2" s="34" t="s">
        <v>258</v>
      </c>
      <c r="AE2" s="35" t="s">
        <v>250</v>
      </c>
      <c r="AF2" s="36" t="s">
        <v>249</v>
      </c>
      <c r="AG2" s="37" t="s">
        <v>258</v>
      </c>
      <c r="AH2" s="36" t="s">
        <v>250</v>
      </c>
      <c r="AI2" s="38" t="s">
        <v>258</v>
      </c>
      <c r="AJ2" s="39" t="s">
        <v>250</v>
      </c>
    </row>
    <row r="3" spans="1:36" x14ac:dyDescent="0.3">
      <c r="A3" s="2" t="s">
        <v>3</v>
      </c>
      <c r="B3" s="2" t="s">
        <v>221</v>
      </c>
      <c r="C3" s="2" t="s">
        <v>220</v>
      </c>
      <c r="D3" s="2"/>
      <c r="E3" s="2" t="s">
        <v>219</v>
      </c>
      <c r="F3" s="2" t="s">
        <v>245</v>
      </c>
      <c r="G3" s="2" t="s">
        <v>0</v>
      </c>
      <c r="H3" s="2"/>
      <c r="I3" s="2" t="s">
        <v>11</v>
      </c>
      <c r="J3" s="2" t="s">
        <v>244</v>
      </c>
      <c r="K3" s="2" t="s">
        <v>10</v>
      </c>
      <c r="L3" s="2" t="s">
        <v>240</v>
      </c>
      <c r="M3" s="2"/>
      <c r="N3" s="9">
        <v>5</v>
      </c>
      <c r="O3" s="9">
        <v>5</v>
      </c>
      <c r="P3" s="9">
        <v>5</v>
      </c>
      <c r="Q3" s="9">
        <v>5</v>
      </c>
      <c r="R3" s="9">
        <v>5</v>
      </c>
      <c r="S3" s="2">
        <f>N3+O3+P3+Q3+R3</f>
        <v>25</v>
      </c>
      <c r="T3" s="40"/>
      <c r="U3" s="41">
        <f>+T3*N3</f>
        <v>0</v>
      </c>
      <c r="V3" s="41">
        <f>U3*1.15</f>
        <v>0</v>
      </c>
      <c r="W3" s="42">
        <f>T3*1.06</f>
        <v>0</v>
      </c>
      <c r="X3" s="43">
        <f>(W3*O3)</f>
        <v>0</v>
      </c>
      <c r="Y3" s="44">
        <f>X3*1.15</f>
        <v>0</v>
      </c>
      <c r="Z3" s="43">
        <f>W3*1.06</f>
        <v>0</v>
      </c>
      <c r="AA3" s="42">
        <f>(+Z3)*P3</f>
        <v>0</v>
      </c>
      <c r="AB3" s="41">
        <f>AA3*1.15</f>
        <v>0</v>
      </c>
      <c r="AC3" s="43">
        <f>Z3*1.06</f>
        <v>0</v>
      </c>
      <c r="AD3" s="44">
        <f>(AC3)*Q3</f>
        <v>0</v>
      </c>
      <c r="AE3" s="42">
        <f>AD3*1.15</f>
        <v>0</v>
      </c>
      <c r="AF3" s="43">
        <f>AC3*1.06</f>
        <v>0</v>
      </c>
      <c r="AG3" s="42">
        <f>(+AF3)*R3</f>
        <v>0</v>
      </c>
      <c r="AH3" s="43">
        <f>AG3*1.15</f>
        <v>0</v>
      </c>
      <c r="AI3" s="42">
        <f>AG3+AD3+AA3+X3+U3</f>
        <v>0</v>
      </c>
      <c r="AJ3" s="43">
        <f>AI3*1.15</f>
        <v>0</v>
      </c>
    </row>
    <row r="4" spans="1:36" x14ac:dyDescent="0.3">
      <c r="A4" s="2" t="s">
        <v>3</v>
      </c>
      <c r="B4" s="2" t="s">
        <v>218</v>
      </c>
      <c r="C4" s="2" t="s">
        <v>217</v>
      </c>
      <c r="D4" s="2"/>
      <c r="E4" s="2" t="s">
        <v>216</v>
      </c>
      <c r="F4" s="2" t="s">
        <v>245</v>
      </c>
      <c r="G4" s="2" t="s">
        <v>0</v>
      </c>
      <c r="H4" s="2"/>
      <c r="I4" s="2" t="s">
        <v>11</v>
      </c>
      <c r="J4" s="2" t="s">
        <v>244</v>
      </c>
      <c r="K4" s="2" t="s">
        <v>10</v>
      </c>
      <c r="L4" s="2" t="s">
        <v>240</v>
      </c>
      <c r="M4" s="2"/>
      <c r="N4" s="9">
        <v>13</v>
      </c>
      <c r="O4" s="9">
        <v>13</v>
      </c>
      <c r="P4" s="9">
        <v>13</v>
      </c>
      <c r="Q4" s="9">
        <v>13</v>
      </c>
      <c r="R4" s="9">
        <v>13</v>
      </c>
      <c r="S4" s="2">
        <f t="shared" ref="S4:S67" si="0">N4+O4+P4+Q4+R4</f>
        <v>65</v>
      </c>
      <c r="T4" s="40"/>
      <c r="U4" s="41">
        <f>+T4*N4</f>
        <v>0</v>
      </c>
      <c r="V4" s="41">
        <f t="shared" ref="V4:V67" si="1">U4*1.15</f>
        <v>0</v>
      </c>
      <c r="W4" s="42">
        <f>T4*1.06</f>
        <v>0</v>
      </c>
      <c r="X4" s="43">
        <f>(W4*O4)</f>
        <v>0</v>
      </c>
      <c r="Y4" s="44">
        <f t="shared" ref="Y4:Y67" si="2">X4*1.15</f>
        <v>0</v>
      </c>
      <c r="Z4" s="43">
        <f>W4*1.06</f>
        <v>0</v>
      </c>
      <c r="AA4" s="42">
        <f>(+Z4)*P4</f>
        <v>0</v>
      </c>
      <c r="AB4" s="41">
        <f t="shared" ref="AB4:AB67" si="3">AA4*1.15</f>
        <v>0</v>
      </c>
      <c r="AC4" s="43">
        <f t="shared" ref="AC4:AC67" si="4">Z4*1.06</f>
        <v>0</v>
      </c>
      <c r="AD4" s="44">
        <f>(AC4)*Q4</f>
        <v>0</v>
      </c>
      <c r="AE4" s="42">
        <f t="shared" ref="AE4:AE67" si="5">AD4*1.15</f>
        <v>0</v>
      </c>
      <c r="AF4" s="43">
        <f>AC4*1.06</f>
        <v>0</v>
      </c>
      <c r="AG4" s="42">
        <f>(+AF4)*R4</f>
        <v>0</v>
      </c>
      <c r="AH4" s="43">
        <f t="shared" ref="AH4:AH67" si="6">AG4*1.15</f>
        <v>0</v>
      </c>
      <c r="AI4" s="42">
        <f>AG4+AD4+AA4+X4+U4</f>
        <v>0</v>
      </c>
      <c r="AJ4" s="43">
        <f t="shared" ref="AJ4:AJ67" si="7">AI4*1.15</f>
        <v>0</v>
      </c>
    </row>
    <row r="5" spans="1:36" x14ac:dyDescent="0.3">
      <c r="A5" s="2" t="s">
        <v>3</v>
      </c>
      <c r="B5" s="2" t="s">
        <v>215</v>
      </c>
      <c r="C5" s="2" t="s">
        <v>41</v>
      </c>
      <c r="D5" s="2"/>
      <c r="E5" s="2" t="s">
        <v>214</v>
      </c>
      <c r="F5" s="2" t="s">
        <v>245</v>
      </c>
      <c r="G5" s="2" t="s">
        <v>0</v>
      </c>
      <c r="H5" s="2"/>
      <c r="I5" s="2" t="s">
        <v>11</v>
      </c>
      <c r="J5" s="2" t="s">
        <v>244</v>
      </c>
      <c r="K5" s="2" t="s">
        <v>10</v>
      </c>
      <c r="L5" s="2" t="s">
        <v>240</v>
      </c>
      <c r="M5" s="2"/>
      <c r="N5" s="9">
        <v>41</v>
      </c>
      <c r="O5" s="9">
        <v>41</v>
      </c>
      <c r="P5" s="9">
        <v>41</v>
      </c>
      <c r="Q5" s="9">
        <v>41</v>
      </c>
      <c r="R5" s="9">
        <v>41</v>
      </c>
      <c r="S5" s="2">
        <f t="shared" si="0"/>
        <v>205</v>
      </c>
      <c r="T5" s="40"/>
      <c r="U5" s="41">
        <f>+T5*N5</f>
        <v>0</v>
      </c>
      <c r="V5" s="41">
        <f t="shared" si="1"/>
        <v>0</v>
      </c>
      <c r="W5" s="42">
        <f>T5*1.06</f>
        <v>0</v>
      </c>
      <c r="X5" s="43">
        <f>(W5*O5)</f>
        <v>0</v>
      </c>
      <c r="Y5" s="44">
        <f t="shared" si="2"/>
        <v>0</v>
      </c>
      <c r="Z5" s="43">
        <f>W5*1.06</f>
        <v>0</v>
      </c>
      <c r="AA5" s="42">
        <f>(+Z5)*P5</f>
        <v>0</v>
      </c>
      <c r="AB5" s="41">
        <f t="shared" si="3"/>
        <v>0</v>
      </c>
      <c r="AC5" s="43">
        <f t="shared" si="4"/>
        <v>0</v>
      </c>
      <c r="AD5" s="44">
        <f>(AC5)*Q5</f>
        <v>0</v>
      </c>
      <c r="AE5" s="42">
        <f t="shared" si="5"/>
        <v>0</v>
      </c>
      <c r="AF5" s="43">
        <f>AC5*1.06</f>
        <v>0</v>
      </c>
      <c r="AG5" s="42">
        <f>(+AF5)*R5</f>
        <v>0</v>
      </c>
      <c r="AH5" s="43">
        <f t="shared" si="6"/>
        <v>0</v>
      </c>
      <c r="AI5" s="42">
        <f>AG5+AD5+AA5+X5+U5</f>
        <v>0</v>
      </c>
      <c r="AJ5" s="43">
        <f t="shared" si="7"/>
        <v>0</v>
      </c>
    </row>
    <row r="6" spans="1:36" x14ac:dyDescent="0.3">
      <c r="A6" s="2" t="s">
        <v>1</v>
      </c>
      <c r="B6" s="2" t="s">
        <v>215</v>
      </c>
      <c r="C6" s="2" t="s">
        <v>41</v>
      </c>
      <c r="D6" s="2"/>
      <c r="E6" s="2" t="s">
        <v>214</v>
      </c>
      <c r="F6" s="2" t="s">
        <v>245</v>
      </c>
      <c r="G6" s="2" t="s">
        <v>0</v>
      </c>
      <c r="H6" s="2"/>
      <c r="I6" s="2" t="s">
        <v>11</v>
      </c>
      <c r="J6" s="2" t="s">
        <v>244</v>
      </c>
      <c r="K6" s="2" t="s">
        <v>10</v>
      </c>
      <c r="L6" s="2" t="s">
        <v>240</v>
      </c>
      <c r="M6" s="2"/>
      <c r="N6" s="9">
        <v>4</v>
      </c>
      <c r="O6" s="9">
        <v>4</v>
      </c>
      <c r="P6" s="9"/>
      <c r="Q6" s="9"/>
      <c r="R6" s="9"/>
      <c r="S6" s="2">
        <f t="shared" si="0"/>
        <v>8</v>
      </c>
      <c r="T6" s="40"/>
      <c r="U6" s="41">
        <f>+T6*N6</f>
        <v>0</v>
      </c>
      <c r="V6" s="41">
        <f t="shared" si="1"/>
        <v>0</v>
      </c>
      <c r="W6" s="42">
        <f>T6*1.06</f>
        <v>0</v>
      </c>
      <c r="X6" s="43">
        <f>(W6*O6)</f>
        <v>0</v>
      </c>
      <c r="Y6" s="44">
        <f t="shared" si="2"/>
        <v>0</v>
      </c>
      <c r="Z6" s="43">
        <f>W6*1.06</f>
        <v>0</v>
      </c>
      <c r="AA6" s="42">
        <f>(+Z6)*P6</f>
        <v>0</v>
      </c>
      <c r="AB6" s="41">
        <f t="shared" si="3"/>
        <v>0</v>
      </c>
      <c r="AC6" s="43">
        <f t="shared" si="4"/>
        <v>0</v>
      </c>
      <c r="AD6" s="44">
        <f>(AC6)*Q6</f>
        <v>0</v>
      </c>
      <c r="AE6" s="42">
        <f t="shared" si="5"/>
        <v>0</v>
      </c>
      <c r="AF6" s="43">
        <f>AC6*1.06</f>
        <v>0</v>
      </c>
      <c r="AG6" s="42">
        <f>(+AF6)*R6</f>
        <v>0</v>
      </c>
      <c r="AH6" s="43">
        <f t="shared" si="6"/>
        <v>0</v>
      </c>
      <c r="AI6" s="42">
        <f>AG6+AD6+AA6+X6+U6</f>
        <v>0</v>
      </c>
      <c r="AJ6" s="43">
        <f t="shared" si="7"/>
        <v>0</v>
      </c>
    </row>
    <row r="7" spans="1:36" x14ac:dyDescent="0.3">
      <c r="A7" s="2" t="s">
        <v>3</v>
      </c>
      <c r="B7" s="2" t="s">
        <v>213</v>
      </c>
      <c r="C7" s="2" t="s">
        <v>212</v>
      </c>
      <c r="D7" s="2"/>
      <c r="E7" s="2" t="s">
        <v>211</v>
      </c>
      <c r="F7" s="2" t="s">
        <v>246</v>
      </c>
      <c r="G7" s="2" t="s">
        <v>0</v>
      </c>
      <c r="H7" s="2"/>
      <c r="I7" s="2" t="s">
        <v>11</v>
      </c>
      <c r="J7" s="2" t="s">
        <v>244</v>
      </c>
      <c r="K7" s="2" t="s">
        <v>10</v>
      </c>
      <c r="L7" s="2" t="s">
        <v>240</v>
      </c>
      <c r="M7" s="2"/>
      <c r="N7" s="9">
        <v>36</v>
      </c>
      <c r="O7" s="9">
        <v>36</v>
      </c>
      <c r="P7" s="9">
        <v>36</v>
      </c>
      <c r="Q7" s="9">
        <v>36</v>
      </c>
      <c r="R7" s="9">
        <v>36</v>
      </c>
      <c r="S7" s="2">
        <f t="shared" si="0"/>
        <v>180</v>
      </c>
      <c r="T7" s="40"/>
      <c r="U7" s="41">
        <f>+T7*N7</f>
        <v>0</v>
      </c>
      <c r="V7" s="41">
        <f t="shared" si="1"/>
        <v>0</v>
      </c>
      <c r="W7" s="42">
        <f>T7*1.06</f>
        <v>0</v>
      </c>
      <c r="X7" s="43">
        <f>(W7*O7)</f>
        <v>0</v>
      </c>
      <c r="Y7" s="44">
        <f t="shared" si="2"/>
        <v>0</v>
      </c>
      <c r="Z7" s="43">
        <f>W7*1.06</f>
        <v>0</v>
      </c>
      <c r="AA7" s="42">
        <f>(+Z7)*P7</f>
        <v>0</v>
      </c>
      <c r="AB7" s="41">
        <f t="shared" si="3"/>
        <v>0</v>
      </c>
      <c r="AC7" s="43">
        <f t="shared" si="4"/>
        <v>0</v>
      </c>
      <c r="AD7" s="44">
        <f>(AC7)*Q7</f>
        <v>0</v>
      </c>
      <c r="AE7" s="42">
        <f t="shared" si="5"/>
        <v>0</v>
      </c>
      <c r="AF7" s="43">
        <f>AC7*1.06</f>
        <v>0</v>
      </c>
      <c r="AG7" s="42">
        <f>(+AF7)*R7</f>
        <v>0</v>
      </c>
      <c r="AH7" s="43">
        <f t="shared" si="6"/>
        <v>0</v>
      </c>
      <c r="AI7" s="42">
        <f>AG7+AD7+AA7+X7+U7</f>
        <v>0</v>
      </c>
      <c r="AJ7" s="43">
        <f t="shared" si="7"/>
        <v>0</v>
      </c>
    </row>
    <row r="8" spans="1:36" x14ac:dyDescent="0.3">
      <c r="A8" s="2" t="s">
        <v>3</v>
      </c>
      <c r="B8" s="2" t="s">
        <v>210</v>
      </c>
      <c r="C8" s="2" t="s">
        <v>209</v>
      </c>
      <c r="D8" s="2"/>
      <c r="E8" s="2" t="s">
        <v>208</v>
      </c>
      <c r="F8" s="2" t="s">
        <v>248</v>
      </c>
      <c r="G8" s="2" t="s">
        <v>2</v>
      </c>
      <c r="H8" s="2"/>
      <c r="I8" s="2" t="s">
        <v>207</v>
      </c>
      <c r="J8" s="2" t="s">
        <v>244</v>
      </c>
      <c r="K8" s="2" t="s">
        <v>4</v>
      </c>
      <c r="L8" s="2" t="s">
        <v>242</v>
      </c>
      <c r="M8" s="2"/>
      <c r="N8" s="9">
        <v>1</v>
      </c>
      <c r="O8" s="9">
        <v>1</v>
      </c>
      <c r="P8" s="9">
        <v>1</v>
      </c>
      <c r="Q8" s="9">
        <v>1</v>
      </c>
      <c r="R8" s="9">
        <v>1</v>
      </c>
      <c r="S8" s="2">
        <f t="shared" si="0"/>
        <v>5</v>
      </c>
      <c r="T8" s="40"/>
      <c r="U8" s="41">
        <f>+T8*N8</f>
        <v>0</v>
      </c>
      <c r="V8" s="41">
        <f t="shared" si="1"/>
        <v>0</v>
      </c>
      <c r="W8" s="42">
        <f>T8*1.06</f>
        <v>0</v>
      </c>
      <c r="X8" s="43">
        <f>(W8*O8)</f>
        <v>0</v>
      </c>
      <c r="Y8" s="44">
        <f t="shared" si="2"/>
        <v>0</v>
      </c>
      <c r="Z8" s="43">
        <f>W8*1.06</f>
        <v>0</v>
      </c>
      <c r="AA8" s="42">
        <f>(+Z8)*P8</f>
        <v>0</v>
      </c>
      <c r="AB8" s="41">
        <f t="shared" si="3"/>
        <v>0</v>
      </c>
      <c r="AC8" s="43">
        <f t="shared" si="4"/>
        <v>0</v>
      </c>
      <c r="AD8" s="44">
        <f>(AC8)*Q8</f>
        <v>0</v>
      </c>
      <c r="AE8" s="42">
        <f t="shared" si="5"/>
        <v>0</v>
      </c>
      <c r="AF8" s="43">
        <f>AC8*1.06</f>
        <v>0</v>
      </c>
      <c r="AG8" s="42">
        <f>(+AF8)*R8</f>
        <v>0</v>
      </c>
      <c r="AH8" s="43">
        <f t="shared" si="6"/>
        <v>0</v>
      </c>
      <c r="AI8" s="42">
        <f>AG8+AD8+AA8+X8+U8</f>
        <v>0</v>
      </c>
      <c r="AJ8" s="43">
        <f t="shared" si="7"/>
        <v>0</v>
      </c>
    </row>
    <row r="9" spans="1:36" x14ac:dyDescent="0.3">
      <c r="A9" s="2" t="s">
        <v>3</v>
      </c>
      <c r="B9" s="2" t="s">
        <v>206</v>
      </c>
      <c r="C9" s="2" t="s">
        <v>205</v>
      </c>
      <c r="D9" s="2"/>
      <c r="E9" s="2" t="s">
        <v>204</v>
      </c>
      <c r="F9" s="2" t="s">
        <v>245</v>
      </c>
      <c r="G9" s="2" t="s">
        <v>0</v>
      </c>
      <c r="H9" s="2"/>
      <c r="I9" s="2" t="s">
        <v>11</v>
      </c>
      <c r="J9" s="2" t="s">
        <v>244</v>
      </c>
      <c r="K9" s="2" t="s">
        <v>10</v>
      </c>
      <c r="L9" s="2" t="s">
        <v>240</v>
      </c>
      <c r="M9" s="2"/>
      <c r="N9" s="9">
        <v>59</v>
      </c>
      <c r="O9" s="9">
        <v>37</v>
      </c>
      <c r="P9" s="9">
        <v>61</v>
      </c>
      <c r="Q9" s="9">
        <v>78</v>
      </c>
      <c r="R9" s="9">
        <v>45</v>
      </c>
      <c r="S9" s="2">
        <f t="shared" si="0"/>
        <v>280</v>
      </c>
      <c r="T9" s="40"/>
      <c r="U9" s="41">
        <f>+T9*N9</f>
        <v>0</v>
      </c>
      <c r="V9" s="41">
        <f t="shared" si="1"/>
        <v>0</v>
      </c>
      <c r="W9" s="42">
        <f>T9*1.06</f>
        <v>0</v>
      </c>
      <c r="X9" s="43">
        <f>(W9*O9)</f>
        <v>0</v>
      </c>
      <c r="Y9" s="44">
        <f t="shared" si="2"/>
        <v>0</v>
      </c>
      <c r="Z9" s="43">
        <f>W9*1.06</f>
        <v>0</v>
      </c>
      <c r="AA9" s="42">
        <f>(+Z9)*P9</f>
        <v>0</v>
      </c>
      <c r="AB9" s="41">
        <f t="shared" si="3"/>
        <v>0</v>
      </c>
      <c r="AC9" s="43">
        <f t="shared" si="4"/>
        <v>0</v>
      </c>
      <c r="AD9" s="44">
        <f>(AC9)*Q9</f>
        <v>0</v>
      </c>
      <c r="AE9" s="42">
        <f t="shared" si="5"/>
        <v>0</v>
      </c>
      <c r="AF9" s="43">
        <f>AC9*1.06</f>
        <v>0</v>
      </c>
      <c r="AG9" s="42">
        <f>(+AF9)*R9</f>
        <v>0</v>
      </c>
      <c r="AH9" s="43">
        <f t="shared" si="6"/>
        <v>0</v>
      </c>
      <c r="AI9" s="42">
        <f>AG9+AD9+AA9+X9+U9</f>
        <v>0</v>
      </c>
      <c r="AJ9" s="43">
        <f t="shared" si="7"/>
        <v>0</v>
      </c>
    </row>
    <row r="10" spans="1:36" x14ac:dyDescent="0.3">
      <c r="A10" s="2" t="s">
        <v>3</v>
      </c>
      <c r="B10" s="2" t="s">
        <v>203</v>
      </c>
      <c r="C10" s="2" t="s">
        <v>202</v>
      </c>
      <c r="D10" s="2"/>
      <c r="E10" s="2" t="s">
        <v>201</v>
      </c>
      <c r="F10" s="2" t="s">
        <v>245</v>
      </c>
      <c r="G10" s="2" t="s">
        <v>0</v>
      </c>
      <c r="H10" s="2"/>
      <c r="I10" s="2" t="s">
        <v>11</v>
      </c>
      <c r="J10" s="2" t="s">
        <v>244</v>
      </c>
      <c r="K10" s="2" t="s">
        <v>10</v>
      </c>
      <c r="L10" s="2" t="s">
        <v>240</v>
      </c>
      <c r="M10" s="2"/>
      <c r="N10" s="9">
        <v>145</v>
      </c>
      <c r="O10" s="9">
        <v>97</v>
      </c>
      <c r="P10" s="9">
        <v>171</v>
      </c>
      <c r="Q10" s="9">
        <v>225</v>
      </c>
      <c r="R10" s="9">
        <v>158</v>
      </c>
      <c r="S10" s="2">
        <f t="shared" si="0"/>
        <v>796</v>
      </c>
      <c r="T10" s="40"/>
      <c r="U10" s="41">
        <f>+T10*N10</f>
        <v>0</v>
      </c>
      <c r="V10" s="41">
        <f t="shared" si="1"/>
        <v>0</v>
      </c>
      <c r="W10" s="42">
        <f>T10*1.06</f>
        <v>0</v>
      </c>
      <c r="X10" s="43">
        <f>(W10*O10)</f>
        <v>0</v>
      </c>
      <c r="Y10" s="44">
        <f t="shared" si="2"/>
        <v>0</v>
      </c>
      <c r="Z10" s="43">
        <f>W10*1.06</f>
        <v>0</v>
      </c>
      <c r="AA10" s="42">
        <f>(+Z10)*P10</f>
        <v>0</v>
      </c>
      <c r="AB10" s="41">
        <f t="shared" si="3"/>
        <v>0</v>
      </c>
      <c r="AC10" s="43">
        <f t="shared" si="4"/>
        <v>0</v>
      </c>
      <c r="AD10" s="44">
        <f>(AC10)*Q10</f>
        <v>0</v>
      </c>
      <c r="AE10" s="42">
        <f t="shared" si="5"/>
        <v>0</v>
      </c>
      <c r="AF10" s="43">
        <f>AC10*1.06</f>
        <v>0</v>
      </c>
      <c r="AG10" s="42">
        <f>(+AF10)*R10</f>
        <v>0</v>
      </c>
      <c r="AH10" s="43">
        <f t="shared" si="6"/>
        <v>0</v>
      </c>
      <c r="AI10" s="42">
        <f>AG10+AD10+AA10+X10+U10</f>
        <v>0</v>
      </c>
      <c r="AJ10" s="43">
        <f t="shared" si="7"/>
        <v>0</v>
      </c>
    </row>
    <row r="11" spans="1:36" x14ac:dyDescent="0.3">
      <c r="A11" s="2" t="s">
        <v>3</v>
      </c>
      <c r="B11" s="2" t="s">
        <v>200</v>
      </c>
      <c r="C11" s="2" t="s">
        <v>199</v>
      </c>
      <c r="D11" s="2"/>
      <c r="E11" s="2" t="s">
        <v>198</v>
      </c>
      <c r="F11" s="2" t="s">
        <v>245</v>
      </c>
      <c r="G11" s="2" t="s">
        <v>0</v>
      </c>
      <c r="H11" s="2"/>
      <c r="I11" s="2" t="s">
        <v>11</v>
      </c>
      <c r="J11" s="2" t="s">
        <v>244</v>
      </c>
      <c r="K11" s="2" t="s">
        <v>10</v>
      </c>
      <c r="L11" s="2" t="s">
        <v>240</v>
      </c>
      <c r="M11" s="2"/>
      <c r="N11" s="9">
        <v>13</v>
      </c>
      <c r="O11" s="9">
        <v>20</v>
      </c>
      <c r="P11" s="9">
        <v>8</v>
      </c>
      <c r="Q11" s="9">
        <v>7</v>
      </c>
      <c r="R11" s="9">
        <v>20</v>
      </c>
      <c r="S11" s="2">
        <f t="shared" si="0"/>
        <v>68</v>
      </c>
      <c r="T11" s="40"/>
      <c r="U11" s="41">
        <f>+T11*N11</f>
        <v>0</v>
      </c>
      <c r="V11" s="41">
        <f t="shared" si="1"/>
        <v>0</v>
      </c>
      <c r="W11" s="42">
        <f>T11*1.06</f>
        <v>0</v>
      </c>
      <c r="X11" s="43">
        <f>(W11*O11)</f>
        <v>0</v>
      </c>
      <c r="Y11" s="44">
        <f t="shared" si="2"/>
        <v>0</v>
      </c>
      <c r="Z11" s="43">
        <f>W11*1.06</f>
        <v>0</v>
      </c>
      <c r="AA11" s="42">
        <f>(+Z11)*P11</f>
        <v>0</v>
      </c>
      <c r="AB11" s="41">
        <f t="shared" si="3"/>
        <v>0</v>
      </c>
      <c r="AC11" s="43">
        <f t="shared" si="4"/>
        <v>0</v>
      </c>
      <c r="AD11" s="44">
        <f>(AC11)*Q11</f>
        <v>0</v>
      </c>
      <c r="AE11" s="42">
        <f t="shared" si="5"/>
        <v>0</v>
      </c>
      <c r="AF11" s="43">
        <f>AC11*1.06</f>
        <v>0</v>
      </c>
      <c r="AG11" s="42">
        <f>(+AF11)*R11</f>
        <v>0</v>
      </c>
      <c r="AH11" s="43">
        <f t="shared" si="6"/>
        <v>0</v>
      </c>
      <c r="AI11" s="42">
        <f>AG11+AD11+AA11+X11+U11</f>
        <v>0</v>
      </c>
      <c r="AJ11" s="43">
        <f t="shared" si="7"/>
        <v>0</v>
      </c>
    </row>
    <row r="12" spans="1:36" x14ac:dyDescent="0.3">
      <c r="A12" s="2" t="s">
        <v>3</v>
      </c>
      <c r="B12" s="2" t="s">
        <v>197</v>
      </c>
      <c r="C12" s="2" t="s">
        <v>196</v>
      </c>
      <c r="D12" s="2"/>
      <c r="E12" s="2" t="s">
        <v>195</v>
      </c>
      <c r="F12" s="2" t="s">
        <v>248</v>
      </c>
      <c r="G12" s="2" t="s">
        <v>2</v>
      </c>
      <c r="H12" s="2"/>
      <c r="I12" s="2" t="s">
        <v>19</v>
      </c>
      <c r="J12" s="2" t="s">
        <v>244</v>
      </c>
      <c r="K12" s="2" t="s">
        <v>4</v>
      </c>
      <c r="L12" s="2" t="s">
        <v>242</v>
      </c>
      <c r="M12" s="2"/>
      <c r="N12" s="9">
        <v>10</v>
      </c>
      <c r="O12" s="9">
        <v>10</v>
      </c>
      <c r="P12" s="9">
        <v>23</v>
      </c>
      <c r="Q12" s="9">
        <v>33</v>
      </c>
      <c r="R12" s="9">
        <v>34</v>
      </c>
      <c r="S12" s="2">
        <f t="shared" si="0"/>
        <v>110</v>
      </c>
      <c r="T12" s="40"/>
      <c r="U12" s="41">
        <f>+T12*N12</f>
        <v>0</v>
      </c>
      <c r="V12" s="41">
        <f t="shared" si="1"/>
        <v>0</v>
      </c>
      <c r="W12" s="42">
        <f>T12*1.06</f>
        <v>0</v>
      </c>
      <c r="X12" s="43">
        <f>(W12*O12)</f>
        <v>0</v>
      </c>
      <c r="Y12" s="44">
        <f t="shared" si="2"/>
        <v>0</v>
      </c>
      <c r="Z12" s="43">
        <f>W12*1.06</f>
        <v>0</v>
      </c>
      <c r="AA12" s="42">
        <f>(+Z12)*P12</f>
        <v>0</v>
      </c>
      <c r="AB12" s="41">
        <f t="shared" si="3"/>
        <v>0</v>
      </c>
      <c r="AC12" s="43">
        <f t="shared" si="4"/>
        <v>0</v>
      </c>
      <c r="AD12" s="44">
        <f>(AC12)*Q12</f>
        <v>0</v>
      </c>
      <c r="AE12" s="42">
        <f t="shared" si="5"/>
        <v>0</v>
      </c>
      <c r="AF12" s="43">
        <f>AC12*1.06</f>
        <v>0</v>
      </c>
      <c r="AG12" s="42">
        <f>(+AF12)*R12</f>
        <v>0</v>
      </c>
      <c r="AH12" s="43">
        <f t="shared" si="6"/>
        <v>0</v>
      </c>
      <c r="AI12" s="42">
        <f>AG12+AD12+AA12+X12+U12</f>
        <v>0</v>
      </c>
      <c r="AJ12" s="43">
        <f t="shared" si="7"/>
        <v>0</v>
      </c>
    </row>
    <row r="13" spans="1:36" x14ac:dyDescent="0.3">
      <c r="A13" s="2" t="s">
        <v>3</v>
      </c>
      <c r="B13" s="2" t="s">
        <v>194</v>
      </c>
      <c r="C13" s="2" t="s">
        <v>193</v>
      </c>
      <c r="D13" s="2"/>
      <c r="E13" s="2" t="s">
        <v>192</v>
      </c>
      <c r="F13" s="2" t="s">
        <v>245</v>
      </c>
      <c r="G13" s="2" t="s">
        <v>0</v>
      </c>
      <c r="H13" s="2"/>
      <c r="I13" s="2" t="s">
        <v>11</v>
      </c>
      <c r="J13" s="2" t="s">
        <v>244</v>
      </c>
      <c r="K13" s="2" t="s">
        <v>10</v>
      </c>
      <c r="L13" s="2" t="s">
        <v>240</v>
      </c>
      <c r="M13" s="2"/>
      <c r="N13" s="9">
        <v>3</v>
      </c>
      <c r="O13" s="9">
        <v>4</v>
      </c>
      <c r="P13" s="9">
        <v>2</v>
      </c>
      <c r="Q13" s="9">
        <v>2</v>
      </c>
      <c r="R13" s="9">
        <v>5</v>
      </c>
      <c r="S13" s="2">
        <f t="shared" si="0"/>
        <v>16</v>
      </c>
      <c r="T13" s="40"/>
      <c r="U13" s="41">
        <f>+T13*N13</f>
        <v>0</v>
      </c>
      <c r="V13" s="41">
        <f t="shared" si="1"/>
        <v>0</v>
      </c>
      <c r="W13" s="42">
        <f>T13*1.06</f>
        <v>0</v>
      </c>
      <c r="X13" s="43">
        <f>(W13*O13)</f>
        <v>0</v>
      </c>
      <c r="Y13" s="44">
        <f t="shared" si="2"/>
        <v>0</v>
      </c>
      <c r="Z13" s="43">
        <f>W13*1.06</f>
        <v>0</v>
      </c>
      <c r="AA13" s="42">
        <f>(+Z13)*P13</f>
        <v>0</v>
      </c>
      <c r="AB13" s="41">
        <f t="shared" si="3"/>
        <v>0</v>
      </c>
      <c r="AC13" s="43">
        <f t="shared" si="4"/>
        <v>0</v>
      </c>
      <c r="AD13" s="44">
        <f>(AC13)*Q13</f>
        <v>0</v>
      </c>
      <c r="AE13" s="42">
        <f t="shared" si="5"/>
        <v>0</v>
      </c>
      <c r="AF13" s="43">
        <f>AC13*1.06</f>
        <v>0</v>
      </c>
      <c r="AG13" s="42">
        <f>(+AF13)*R13</f>
        <v>0</v>
      </c>
      <c r="AH13" s="43">
        <f t="shared" si="6"/>
        <v>0</v>
      </c>
      <c r="AI13" s="42">
        <f>AG13+AD13+AA13+X13+U13</f>
        <v>0</v>
      </c>
      <c r="AJ13" s="43">
        <f t="shared" si="7"/>
        <v>0</v>
      </c>
    </row>
    <row r="14" spans="1:36" x14ac:dyDescent="0.3">
      <c r="A14" s="2" t="s">
        <v>3</v>
      </c>
      <c r="B14" s="2" t="s">
        <v>191</v>
      </c>
      <c r="C14" s="2" t="s">
        <v>190</v>
      </c>
      <c r="D14" s="2"/>
      <c r="E14" s="2" t="s">
        <v>189</v>
      </c>
      <c r="F14" s="2" t="s">
        <v>245</v>
      </c>
      <c r="G14" s="2" t="s">
        <v>0</v>
      </c>
      <c r="H14" s="2"/>
      <c r="I14" s="2" t="s">
        <v>11</v>
      </c>
      <c r="J14" s="2" t="s">
        <v>244</v>
      </c>
      <c r="K14" s="2" t="s">
        <v>10</v>
      </c>
      <c r="L14" s="2" t="s">
        <v>240</v>
      </c>
      <c r="M14" s="2"/>
      <c r="N14" s="9">
        <v>50</v>
      </c>
      <c r="O14" s="9">
        <v>50</v>
      </c>
      <c r="P14" s="9">
        <v>50</v>
      </c>
      <c r="Q14" s="9">
        <v>50</v>
      </c>
      <c r="R14" s="9">
        <v>50</v>
      </c>
      <c r="S14" s="2">
        <f t="shared" si="0"/>
        <v>250</v>
      </c>
      <c r="T14" s="40"/>
      <c r="U14" s="41">
        <f>+T14*N14</f>
        <v>0</v>
      </c>
      <c r="V14" s="41">
        <f t="shared" si="1"/>
        <v>0</v>
      </c>
      <c r="W14" s="42">
        <f>T14*1.06</f>
        <v>0</v>
      </c>
      <c r="X14" s="43">
        <f>(W14*O14)</f>
        <v>0</v>
      </c>
      <c r="Y14" s="44">
        <f t="shared" si="2"/>
        <v>0</v>
      </c>
      <c r="Z14" s="43">
        <f>W14*1.06</f>
        <v>0</v>
      </c>
      <c r="AA14" s="42">
        <f>(+Z14)*P14</f>
        <v>0</v>
      </c>
      <c r="AB14" s="41">
        <f t="shared" si="3"/>
        <v>0</v>
      </c>
      <c r="AC14" s="43">
        <f t="shared" si="4"/>
        <v>0</v>
      </c>
      <c r="AD14" s="44">
        <f>(AC14)*Q14</f>
        <v>0</v>
      </c>
      <c r="AE14" s="42">
        <f t="shared" si="5"/>
        <v>0</v>
      </c>
      <c r="AF14" s="43">
        <f>AC14*1.06</f>
        <v>0</v>
      </c>
      <c r="AG14" s="42">
        <f>(+AF14)*R14</f>
        <v>0</v>
      </c>
      <c r="AH14" s="43">
        <f t="shared" si="6"/>
        <v>0</v>
      </c>
      <c r="AI14" s="42">
        <f>AG14+AD14+AA14+X14+U14</f>
        <v>0</v>
      </c>
      <c r="AJ14" s="43">
        <f t="shared" si="7"/>
        <v>0</v>
      </c>
    </row>
    <row r="15" spans="1:36" x14ac:dyDescent="0.3">
      <c r="A15" s="2" t="s">
        <v>3</v>
      </c>
      <c r="B15" s="2" t="s">
        <v>188</v>
      </c>
      <c r="C15" s="2" t="s">
        <v>187</v>
      </c>
      <c r="D15" s="2"/>
      <c r="E15" s="2" t="s">
        <v>186</v>
      </c>
      <c r="F15" s="2" t="s">
        <v>245</v>
      </c>
      <c r="G15" s="2" t="s">
        <v>0</v>
      </c>
      <c r="H15" s="2"/>
      <c r="I15" s="2" t="s">
        <v>11</v>
      </c>
      <c r="J15" s="2" t="s">
        <v>244</v>
      </c>
      <c r="K15" s="2" t="s">
        <v>10</v>
      </c>
      <c r="L15" s="2" t="s">
        <v>240</v>
      </c>
      <c r="M15" s="2"/>
      <c r="N15" s="9">
        <v>8</v>
      </c>
      <c r="O15" s="9">
        <v>8</v>
      </c>
      <c r="P15" s="9">
        <v>8</v>
      </c>
      <c r="Q15" s="9">
        <v>8</v>
      </c>
      <c r="R15" s="9">
        <v>8</v>
      </c>
      <c r="S15" s="2">
        <f t="shared" si="0"/>
        <v>40</v>
      </c>
      <c r="T15" s="40"/>
      <c r="U15" s="41">
        <f>+T15*N15</f>
        <v>0</v>
      </c>
      <c r="V15" s="41">
        <f t="shared" si="1"/>
        <v>0</v>
      </c>
      <c r="W15" s="42">
        <f>T15*1.06</f>
        <v>0</v>
      </c>
      <c r="X15" s="43">
        <f>(W15*O15)</f>
        <v>0</v>
      </c>
      <c r="Y15" s="44">
        <f t="shared" si="2"/>
        <v>0</v>
      </c>
      <c r="Z15" s="43">
        <f>W15*1.06</f>
        <v>0</v>
      </c>
      <c r="AA15" s="42">
        <f>(+Z15)*P15</f>
        <v>0</v>
      </c>
      <c r="AB15" s="41">
        <f t="shared" si="3"/>
        <v>0</v>
      </c>
      <c r="AC15" s="43">
        <f t="shared" si="4"/>
        <v>0</v>
      </c>
      <c r="AD15" s="44">
        <f>(AC15)*Q15</f>
        <v>0</v>
      </c>
      <c r="AE15" s="42">
        <f t="shared" si="5"/>
        <v>0</v>
      </c>
      <c r="AF15" s="43">
        <f>AC15*1.06</f>
        <v>0</v>
      </c>
      <c r="AG15" s="42">
        <f>(+AF15)*R15</f>
        <v>0</v>
      </c>
      <c r="AH15" s="43">
        <f t="shared" si="6"/>
        <v>0</v>
      </c>
      <c r="AI15" s="42">
        <f>AG15+AD15+AA15+X15+U15</f>
        <v>0</v>
      </c>
      <c r="AJ15" s="43">
        <f t="shared" si="7"/>
        <v>0</v>
      </c>
    </row>
    <row r="16" spans="1:36" x14ac:dyDescent="0.3">
      <c r="A16" s="2" t="s">
        <v>3</v>
      </c>
      <c r="B16" s="2" t="s">
        <v>185</v>
      </c>
      <c r="C16" s="2" t="s">
        <v>184</v>
      </c>
      <c r="D16" s="2"/>
      <c r="E16" s="2" t="s">
        <v>183</v>
      </c>
      <c r="F16" s="2" t="s">
        <v>245</v>
      </c>
      <c r="G16" s="2" t="s">
        <v>0</v>
      </c>
      <c r="H16" s="2"/>
      <c r="I16" s="2" t="s">
        <v>11</v>
      </c>
      <c r="J16" s="2" t="s">
        <v>244</v>
      </c>
      <c r="K16" s="2" t="s">
        <v>10</v>
      </c>
      <c r="L16" s="2" t="s">
        <v>240</v>
      </c>
      <c r="M16" s="2"/>
      <c r="N16" s="9">
        <v>5</v>
      </c>
      <c r="O16" s="9">
        <v>5</v>
      </c>
      <c r="P16" s="9">
        <v>5</v>
      </c>
      <c r="Q16" s="9">
        <v>5</v>
      </c>
      <c r="R16" s="9">
        <v>5</v>
      </c>
      <c r="S16" s="2">
        <f t="shared" si="0"/>
        <v>25</v>
      </c>
      <c r="T16" s="40"/>
      <c r="U16" s="41">
        <f>+T16*N16</f>
        <v>0</v>
      </c>
      <c r="V16" s="41">
        <f t="shared" si="1"/>
        <v>0</v>
      </c>
      <c r="W16" s="42">
        <f>T16*1.06</f>
        <v>0</v>
      </c>
      <c r="X16" s="43">
        <f>(W16*O16)</f>
        <v>0</v>
      </c>
      <c r="Y16" s="44">
        <f t="shared" si="2"/>
        <v>0</v>
      </c>
      <c r="Z16" s="43">
        <f>W16*1.06</f>
        <v>0</v>
      </c>
      <c r="AA16" s="42">
        <f>(+Z16)*P16</f>
        <v>0</v>
      </c>
      <c r="AB16" s="41">
        <f t="shared" si="3"/>
        <v>0</v>
      </c>
      <c r="AC16" s="43">
        <f t="shared" si="4"/>
        <v>0</v>
      </c>
      <c r="AD16" s="44">
        <f>(AC16)*Q16</f>
        <v>0</v>
      </c>
      <c r="AE16" s="42">
        <f t="shared" si="5"/>
        <v>0</v>
      </c>
      <c r="AF16" s="43">
        <f>AC16*1.06</f>
        <v>0</v>
      </c>
      <c r="AG16" s="42">
        <f>(+AF16)*R16</f>
        <v>0</v>
      </c>
      <c r="AH16" s="43">
        <f t="shared" si="6"/>
        <v>0</v>
      </c>
      <c r="AI16" s="42">
        <f>AG16+AD16+AA16+X16+U16</f>
        <v>0</v>
      </c>
      <c r="AJ16" s="43">
        <f t="shared" si="7"/>
        <v>0</v>
      </c>
    </row>
    <row r="17" spans="1:36" x14ac:dyDescent="0.3">
      <c r="A17" s="2" t="s">
        <v>3</v>
      </c>
      <c r="B17" s="2" t="s">
        <v>182</v>
      </c>
      <c r="C17" s="2" t="s">
        <v>181</v>
      </c>
      <c r="D17" s="2"/>
      <c r="E17" s="2" t="s">
        <v>180</v>
      </c>
      <c r="F17" s="2" t="s">
        <v>245</v>
      </c>
      <c r="G17" s="2" t="s">
        <v>0</v>
      </c>
      <c r="H17" s="2"/>
      <c r="I17" s="2" t="s">
        <v>11</v>
      </c>
      <c r="J17" s="2" t="s">
        <v>244</v>
      </c>
      <c r="K17" s="2" t="s">
        <v>10</v>
      </c>
      <c r="L17" s="2" t="s">
        <v>240</v>
      </c>
      <c r="M17" s="2"/>
      <c r="N17" s="9">
        <v>903</v>
      </c>
      <c r="O17" s="9">
        <v>903</v>
      </c>
      <c r="P17" s="9">
        <v>903</v>
      </c>
      <c r="Q17" s="9">
        <v>903</v>
      </c>
      <c r="R17" s="9">
        <v>903</v>
      </c>
      <c r="S17" s="2">
        <f t="shared" si="0"/>
        <v>4515</v>
      </c>
      <c r="T17" s="40"/>
      <c r="U17" s="41">
        <f>+T17*N17</f>
        <v>0</v>
      </c>
      <c r="V17" s="41">
        <f t="shared" si="1"/>
        <v>0</v>
      </c>
      <c r="W17" s="42">
        <f>T17*1.06</f>
        <v>0</v>
      </c>
      <c r="X17" s="43">
        <f>(W17*O17)</f>
        <v>0</v>
      </c>
      <c r="Y17" s="44">
        <f t="shared" si="2"/>
        <v>0</v>
      </c>
      <c r="Z17" s="43">
        <f>W17*1.06</f>
        <v>0</v>
      </c>
      <c r="AA17" s="42">
        <f>(+Z17)*P17</f>
        <v>0</v>
      </c>
      <c r="AB17" s="41">
        <f t="shared" si="3"/>
        <v>0</v>
      </c>
      <c r="AC17" s="43">
        <f t="shared" si="4"/>
        <v>0</v>
      </c>
      <c r="AD17" s="44">
        <f>(AC17)*Q17</f>
        <v>0</v>
      </c>
      <c r="AE17" s="42">
        <f t="shared" si="5"/>
        <v>0</v>
      </c>
      <c r="AF17" s="43">
        <f>AC17*1.06</f>
        <v>0</v>
      </c>
      <c r="AG17" s="42">
        <f>(+AF17)*R17</f>
        <v>0</v>
      </c>
      <c r="AH17" s="43">
        <f t="shared" si="6"/>
        <v>0</v>
      </c>
      <c r="AI17" s="42">
        <f>AG17+AD17+AA17+X17+U17</f>
        <v>0</v>
      </c>
      <c r="AJ17" s="43">
        <f t="shared" si="7"/>
        <v>0</v>
      </c>
    </row>
    <row r="18" spans="1:36" x14ac:dyDescent="0.3">
      <c r="A18" s="2" t="s">
        <v>3</v>
      </c>
      <c r="B18" s="2" t="s">
        <v>179</v>
      </c>
      <c r="C18" s="2" t="s">
        <v>178</v>
      </c>
      <c r="D18" s="2"/>
      <c r="E18" s="2" t="s">
        <v>177</v>
      </c>
      <c r="F18" s="2" t="s">
        <v>245</v>
      </c>
      <c r="G18" s="2" t="s">
        <v>0</v>
      </c>
      <c r="H18" s="2"/>
      <c r="I18" s="2" t="s">
        <v>11</v>
      </c>
      <c r="J18" s="2" t="s">
        <v>244</v>
      </c>
      <c r="K18" s="2" t="s">
        <v>10</v>
      </c>
      <c r="L18" s="2" t="s">
        <v>240</v>
      </c>
      <c r="M18" s="2"/>
      <c r="N18" s="9">
        <v>54</v>
      </c>
      <c r="O18" s="9">
        <v>54</v>
      </c>
      <c r="P18" s="9">
        <v>54</v>
      </c>
      <c r="Q18" s="9">
        <v>54</v>
      </c>
      <c r="R18" s="9">
        <v>54</v>
      </c>
      <c r="S18" s="2">
        <f t="shared" si="0"/>
        <v>270</v>
      </c>
      <c r="T18" s="40"/>
      <c r="U18" s="41">
        <f>+T18*N18</f>
        <v>0</v>
      </c>
      <c r="V18" s="41">
        <f t="shared" si="1"/>
        <v>0</v>
      </c>
      <c r="W18" s="42">
        <f>T18*1.06</f>
        <v>0</v>
      </c>
      <c r="X18" s="43">
        <f>(W18*O18)</f>
        <v>0</v>
      </c>
      <c r="Y18" s="44">
        <f t="shared" si="2"/>
        <v>0</v>
      </c>
      <c r="Z18" s="43">
        <f>W18*1.06</f>
        <v>0</v>
      </c>
      <c r="AA18" s="42">
        <f>(+Z18)*P18</f>
        <v>0</v>
      </c>
      <c r="AB18" s="41">
        <f t="shared" si="3"/>
        <v>0</v>
      </c>
      <c r="AC18" s="43">
        <f t="shared" si="4"/>
        <v>0</v>
      </c>
      <c r="AD18" s="44">
        <f>(AC18)*Q18</f>
        <v>0</v>
      </c>
      <c r="AE18" s="42">
        <f t="shared" si="5"/>
        <v>0</v>
      </c>
      <c r="AF18" s="43">
        <f>AC18*1.06</f>
        <v>0</v>
      </c>
      <c r="AG18" s="42">
        <f>(+AF18)*R18</f>
        <v>0</v>
      </c>
      <c r="AH18" s="43">
        <f t="shared" si="6"/>
        <v>0</v>
      </c>
      <c r="AI18" s="42">
        <f>AG18+AD18+AA18+X18+U18</f>
        <v>0</v>
      </c>
      <c r="AJ18" s="43">
        <f t="shared" si="7"/>
        <v>0</v>
      </c>
    </row>
    <row r="19" spans="1:36" x14ac:dyDescent="0.3">
      <c r="A19" s="2" t="s">
        <v>1</v>
      </c>
      <c r="B19" s="2" t="s">
        <v>182</v>
      </c>
      <c r="C19" s="2" t="s">
        <v>181</v>
      </c>
      <c r="D19" s="2"/>
      <c r="E19" s="2" t="s">
        <v>180</v>
      </c>
      <c r="F19" s="2" t="s">
        <v>245</v>
      </c>
      <c r="G19" s="2" t="s">
        <v>0</v>
      </c>
      <c r="H19" s="2"/>
      <c r="I19" s="2" t="s">
        <v>11</v>
      </c>
      <c r="J19" s="2" t="s">
        <v>244</v>
      </c>
      <c r="K19" s="2" t="s">
        <v>10</v>
      </c>
      <c r="L19" s="2" t="s">
        <v>240</v>
      </c>
      <c r="M19" s="2"/>
      <c r="N19" s="9">
        <v>4948</v>
      </c>
      <c r="O19" s="9">
        <v>4948</v>
      </c>
      <c r="P19" s="9"/>
      <c r="Q19" s="9"/>
      <c r="R19" s="9"/>
      <c r="S19" s="2">
        <f t="shared" si="0"/>
        <v>9896</v>
      </c>
      <c r="T19" s="40"/>
      <c r="U19" s="41">
        <f>+T19*N19</f>
        <v>0</v>
      </c>
      <c r="V19" s="41">
        <f t="shared" si="1"/>
        <v>0</v>
      </c>
      <c r="W19" s="42">
        <f>T19*1.06</f>
        <v>0</v>
      </c>
      <c r="X19" s="43">
        <f>(W19*O19)</f>
        <v>0</v>
      </c>
      <c r="Y19" s="44">
        <f t="shared" si="2"/>
        <v>0</v>
      </c>
      <c r="Z19" s="43">
        <f>W19*1.06</f>
        <v>0</v>
      </c>
      <c r="AA19" s="42">
        <f>(+Z19)*P19</f>
        <v>0</v>
      </c>
      <c r="AB19" s="41">
        <f t="shared" si="3"/>
        <v>0</v>
      </c>
      <c r="AC19" s="43">
        <f t="shared" si="4"/>
        <v>0</v>
      </c>
      <c r="AD19" s="44">
        <f>(AC19)*Q19</f>
        <v>0</v>
      </c>
      <c r="AE19" s="42">
        <f t="shared" si="5"/>
        <v>0</v>
      </c>
      <c r="AF19" s="43">
        <f>AC19*1.06</f>
        <v>0</v>
      </c>
      <c r="AG19" s="42">
        <f>(+AF19)*R19</f>
        <v>0</v>
      </c>
      <c r="AH19" s="43">
        <f t="shared" si="6"/>
        <v>0</v>
      </c>
      <c r="AI19" s="42">
        <f>AG19+AD19+AA19+X19+U19</f>
        <v>0</v>
      </c>
      <c r="AJ19" s="43">
        <f t="shared" si="7"/>
        <v>0</v>
      </c>
    </row>
    <row r="20" spans="1:36" x14ac:dyDescent="0.3">
      <c r="A20" s="2" t="s">
        <v>1</v>
      </c>
      <c r="B20" s="2" t="s">
        <v>179</v>
      </c>
      <c r="C20" s="2" t="s">
        <v>178</v>
      </c>
      <c r="D20" s="2"/>
      <c r="E20" s="2" t="s">
        <v>177</v>
      </c>
      <c r="F20" s="2" t="s">
        <v>245</v>
      </c>
      <c r="G20" s="2" t="s">
        <v>0</v>
      </c>
      <c r="H20" s="2"/>
      <c r="I20" s="2" t="s">
        <v>11</v>
      </c>
      <c r="J20" s="2" t="s">
        <v>244</v>
      </c>
      <c r="K20" s="2" t="s">
        <v>10</v>
      </c>
      <c r="L20" s="2" t="s">
        <v>240</v>
      </c>
      <c r="M20" s="2"/>
      <c r="N20" s="9">
        <v>6017</v>
      </c>
      <c r="O20" s="9">
        <v>6017</v>
      </c>
      <c r="P20" s="9"/>
      <c r="Q20" s="9"/>
      <c r="R20" s="9"/>
      <c r="S20" s="2">
        <f t="shared" si="0"/>
        <v>12034</v>
      </c>
      <c r="T20" s="40"/>
      <c r="U20" s="41">
        <f>+T20*N20</f>
        <v>0</v>
      </c>
      <c r="V20" s="41">
        <f t="shared" si="1"/>
        <v>0</v>
      </c>
      <c r="W20" s="42">
        <f>T20*1.06</f>
        <v>0</v>
      </c>
      <c r="X20" s="43">
        <f>(W20*O20)</f>
        <v>0</v>
      </c>
      <c r="Y20" s="44">
        <f t="shared" si="2"/>
        <v>0</v>
      </c>
      <c r="Z20" s="43">
        <f>W20*1.06</f>
        <v>0</v>
      </c>
      <c r="AA20" s="42">
        <f>(+Z20)*P20</f>
        <v>0</v>
      </c>
      <c r="AB20" s="41">
        <f t="shared" si="3"/>
        <v>0</v>
      </c>
      <c r="AC20" s="43">
        <f t="shared" si="4"/>
        <v>0</v>
      </c>
      <c r="AD20" s="44">
        <f>(AC20)*Q20</f>
        <v>0</v>
      </c>
      <c r="AE20" s="42">
        <f t="shared" si="5"/>
        <v>0</v>
      </c>
      <c r="AF20" s="43">
        <f>AC20*1.06</f>
        <v>0</v>
      </c>
      <c r="AG20" s="42">
        <f>(+AF20)*R20</f>
        <v>0</v>
      </c>
      <c r="AH20" s="43">
        <f t="shared" si="6"/>
        <v>0</v>
      </c>
      <c r="AI20" s="42">
        <f>AG20+AD20+AA20+X20+U20</f>
        <v>0</v>
      </c>
      <c r="AJ20" s="43">
        <f t="shared" si="7"/>
        <v>0</v>
      </c>
    </row>
    <row r="21" spans="1:36" x14ac:dyDescent="0.3">
      <c r="A21" s="2" t="s">
        <v>3</v>
      </c>
      <c r="B21" s="2" t="s">
        <v>176</v>
      </c>
      <c r="C21" s="2" t="s">
        <v>175</v>
      </c>
      <c r="D21" s="2"/>
      <c r="E21" s="2" t="s">
        <v>174</v>
      </c>
      <c r="F21" s="2" t="s">
        <v>245</v>
      </c>
      <c r="G21" s="2" t="s">
        <v>0</v>
      </c>
      <c r="H21" s="2"/>
      <c r="I21" s="2" t="s">
        <v>11</v>
      </c>
      <c r="J21" s="2" t="s">
        <v>244</v>
      </c>
      <c r="K21" s="2" t="s">
        <v>10</v>
      </c>
      <c r="L21" s="2" t="s">
        <v>240</v>
      </c>
      <c r="M21" s="2"/>
      <c r="N21" s="9">
        <v>5</v>
      </c>
      <c r="O21" s="9">
        <v>5</v>
      </c>
      <c r="P21" s="9">
        <v>5</v>
      </c>
      <c r="Q21" s="9">
        <v>5</v>
      </c>
      <c r="R21" s="9">
        <v>5</v>
      </c>
      <c r="S21" s="2">
        <f t="shared" si="0"/>
        <v>25</v>
      </c>
      <c r="T21" s="40"/>
      <c r="U21" s="41">
        <f>+T21*N21</f>
        <v>0</v>
      </c>
      <c r="V21" s="41">
        <f t="shared" si="1"/>
        <v>0</v>
      </c>
      <c r="W21" s="42">
        <f>T21*1.06</f>
        <v>0</v>
      </c>
      <c r="X21" s="43">
        <f>(W21*O21)</f>
        <v>0</v>
      </c>
      <c r="Y21" s="44">
        <f t="shared" si="2"/>
        <v>0</v>
      </c>
      <c r="Z21" s="43">
        <f>W21*1.06</f>
        <v>0</v>
      </c>
      <c r="AA21" s="42">
        <f>(+Z21)*P21</f>
        <v>0</v>
      </c>
      <c r="AB21" s="41">
        <f t="shared" si="3"/>
        <v>0</v>
      </c>
      <c r="AC21" s="43">
        <f t="shared" si="4"/>
        <v>0</v>
      </c>
      <c r="AD21" s="44">
        <f>(AC21)*Q21</f>
        <v>0</v>
      </c>
      <c r="AE21" s="42">
        <f t="shared" si="5"/>
        <v>0</v>
      </c>
      <c r="AF21" s="43">
        <f>AC21*1.06</f>
        <v>0</v>
      </c>
      <c r="AG21" s="42">
        <f>(+AF21)*R21</f>
        <v>0</v>
      </c>
      <c r="AH21" s="43">
        <f t="shared" si="6"/>
        <v>0</v>
      </c>
      <c r="AI21" s="42">
        <f>AG21+AD21+AA21+X21+U21</f>
        <v>0</v>
      </c>
      <c r="AJ21" s="43">
        <f t="shared" si="7"/>
        <v>0</v>
      </c>
    </row>
    <row r="22" spans="1:36" x14ac:dyDescent="0.3">
      <c r="A22" s="2" t="s">
        <v>3</v>
      </c>
      <c r="B22" s="2" t="s">
        <v>173</v>
      </c>
      <c r="C22" s="2" t="s">
        <v>172</v>
      </c>
      <c r="D22" s="2"/>
      <c r="E22" s="2" t="s">
        <v>171</v>
      </c>
      <c r="F22" s="2" t="s">
        <v>245</v>
      </c>
      <c r="G22" s="2" t="s">
        <v>0</v>
      </c>
      <c r="H22" s="2"/>
      <c r="I22" s="2" t="s">
        <v>11</v>
      </c>
      <c r="J22" s="2" t="s">
        <v>244</v>
      </c>
      <c r="K22" s="2" t="s">
        <v>10</v>
      </c>
      <c r="L22" s="2" t="s">
        <v>240</v>
      </c>
      <c r="M22" s="2"/>
      <c r="N22" s="9">
        <v>10</v>
      </c>
      <c r="O22" s="9">
        <v>10</v>
      </c>
      <c r="P22" s="9">
        <v>10</v>
      </c>
      <c r="Q22" s="9">
        <v>10</v>
      </c>
      <c r="R22" s="9">
        <v>10</v>
      </c>
      <c r="S22" s="2">
        <f t="shared" si="0"/>
        <v>50</v>
      </c>
      <c r="T22" s="40"/>
      <c r="U22" s="41">
        <f>+T22*N22</f>
        <v>0</v>
      </c>
      <c r="V22" s="41">
        <f t="shared" si="1"/>
        <v>0</v>
      </c>
      <c r="W22" s="42">
        <f>T22*1.06</f>
        <v>0</v>
      </c>
      <c r="X22" s="43">
        <f>(W22*O22)</f>
        <v>0</v>
      </c>
      <c r="Y22" s="44">
        <f t="shared" si="2"/>
        <v>0</v>
      </c>
      <c r="Z22" s="43">
        <f>W22*1.06</f>
        <v>0</v>
      </c>
      <c r="AA22" s="42">
        <f>(+Z22)*P22</f>
        <v>0</v>
      </c>
      <c r="AB22" s="41">
        <f t="shared" si="3"/>
        <v>0</v>
      </c>
      <c r="AC22" s="43">
        <f t="shared" si="4"/>
        <v>0</v>
      </c>
      <c r="AD22" s="44">
        <f>(AC22)*Q22</f>
        <v>0</v>
      </c>
      <c r="AE22" s="42">
        <f t="shared" si="5"/>
        <v>0</v>
      </c>
      <c r="AF22" s="43">
        <f>AC22*1.06</f>
        <v>0</v>
      </c>
      <c r="AG22" s="42">
        <f>(+AF22)*R22</f>
        <v>0</v>
      </c>
      <c r="AH22" s="43">
        <f t="shared" si="6"/>
        <v>0</v>
      </c>
      <c r="AI22" s="42">
        <f>AG22+AD22+AA22+X22+U22</f>
        <v>0</v>
      </c>
      <c r="AJ22" s="43">
        <f t="shared" si="7"/>
        <v>0</v>
      </c>
    </row>
    <row r="23" spans="1:36" x14ac:dyDescent="0.3">
      <c r="A23" s="2" t="s">
        <v>3</v>
      </c>
      <c r="B23" s="2" t="s">
        <v>170</v>
      </c>
      <c r="C23" s="2" t="s">
        <v>169</v>
      </c>
      <c r="D23" s="2"/>
      <c r="E23" s="2" t="s">
        <v>168</v>
      </c>
      <c r="F23" s="2" t="s">
        <v>245</v>
      </c>
      <c r="G23" s="2" t="s">
        <v>0</v>
      </c>
      <c r="H23" s="2"/>
      <c r="I23" s="2" t="s">
        <v>11</v>
      </c>
      <c r="J23" s="2" t="s">
        <v>244</v>
      </c>
      <c r="K23" s="2" t="s">
        <v>10</v>
      </c>
      <c r="L23" s="2" t="s">
        <v>240</v>
      </c>
      <c r="M23" s="2"/>
      <c r="N23" s="9">
        <v>113</v>
      </c>
      <c r="O23" s="9">
        <v>69</v>
      </c>
      <c r="P23" s="9">
        <v>115</v>
      </c>
      <c r="Q23" s="9">
        <v>147</v>
      </c>
      <c r="R23" s="9">
        <v>86</v>
      </c>
      <c r="S23" s="2">
        <f t="shared" si="0"/>
        <v>530</v>
      </c>
      <c r="T23" s="40"/>
      <c r="U23" s="41">
        <f>+T23*N23</f>
        <v>0</v>
      </c>
      <c r="V23" s="41">
        <f t="shared" si="1"/>
        <v>0</v>
      </c>
      <c r="W23" s="42">
        <f>T23*1.06</f>
        <v>0</v>
      </c>
      <c r="X23" s="43">
        <f>(W23*O23)</f>
        <v>0</v>
      </c>
      <c r="Y23" s="44">
        <f t="shared" si="2"/>
        <v>0</v>
      </c>
      <c r="Z23" s="43">
        <f>W23*1.06</f>
        <v>0</v>
      </c>
      <c r="AA23" s="42">
        <f>(+Z23)*P23</f>
        <v>0</v>
      </c>
      <c r="AB23" s="41">
        <f t="shared" si="3"/>
        <v>0</v>
      </c>
      <c r="AC23" s="43">
        <f t="shared" si="4"/>
        <v>0</v>
      </c>
      <c r="AD23" s="44">
        <f>(AC23)*Q23</f>
        <v>0</v>
      </c>
      <c r="AE23" s="42">
        <f t="shared" si="5"/>
        <v>0</v>
      </c>
      <c r="AF23" s="43">
        <f>AC23*1.06</f>
        <v>0</v>
      </c>
      <c r="AG23" s="42">
        <f>(+AF23)*R23</f>
        <v>0</v>
      </c>
      <c r="AH23" s="43">
        <f t="shared" si="6"/>
        <v>0</v>
      </c>
      <c r="AI23" s="42">
        <f>AG23+AD23+AA23+X23+U23</f>
        <v>0</v>
      </c>
      <c r="AJ23" s="43">
        <f t="shared" si="7"/>
        <v>0</v>
      </c>
    </row>
    <row r="24" spans="1:36" x14ac:dyDescent="0.3">
      <c r="A24" s="2" t="s">
        <v>1</v>
      </c>
      <c r="B24" s="2" t="s">
        <v>170</v>
      </c>
      <c r="C24" s="2" t="s">
        <v>169</v>
      </c>
      <c r="D24" s="2"/>
      <c r="E24" s="2" t="s">
        <v>168</v>
      </c>
      <c r="F24" s="2" t="s">
        <v>245</v>
      </c>
      <c r="G24" s="2" t="s">
        <v>0</v>
      </c>
      <c r="H24" s="2"/>
      <c r="I24" s="2" t="s">
        <v>11</v>
      </c>
      <c r="J24" s="2" t="s">
        <v>244</v>
      </c>
      <c r="K24" s="2" t="s">
        <v>10</v>
      </c>
      <c r="L24" s="2" t="s">
        <v>240</v>
      </c>
      <c r="M24" s="2"/>
      <c r="N24" s="9">
        <v>1002</v>
      </c>
      <c r="O24" s="9">
        <v>1002</v>
      </c>
      <c r="P24" s="9"/>
      <c r="Q24" s="9"/>
      <c r="R24" s="9"/>
      <c r="S24" s="2">
        <f t="shared" si="0"/>
        <v>2004</v>
      </c>
      <c r="T24" s="40"/>
      <c r="U24" s="41">
        <f>+T24*N24</f>
        <v>0</v>
      </c>
      <c r="V24" s="41">
        <f t="shared" si="1"/>
        <v>0</v>
      </c>
      <c r="W24" s="42">
        <f>T24*1.06</f>
        <v>0</v>
      </c>
      <c r="X24" s="43">
        <f>(W24*O24)</f>
        <v>0</v>
      </c>
      <c r="Y24" s="44">
        <f t="shared" si="2"/>
        <v>0</v>
      </c>
      <c r="Z24" s="43">
        <f>W24*1.06</f>
        <v>0</v>
      </c>
      <c r="AA24" s="42">
        <f>(+Z24)*P24</f>
        <v>0</v>
      </c>
      <c r="AB24" s="41">
        <f t="shared" si="3"/>
        <v>0</v>
      </c>
      <c r="AC24" s="43">
        <f t="shared" si="4"/>
        <v>0</v>
      </c>
      <c r="AD24" s="44">
        <f>(AC24)*Q24</f>
        <v>0</v>
      </c>
      <c r="AE24" s="42">
        <f t="shared" si="5"/>
        <v>0</v>
      </c>
      <c r="AF24" s="43">
        <f>AC24*1.06</f>
        <v>0</v>
      </c>
      <c r="AG24" s="42">
        <f>(+AF24)*R24</f>
        <v>0</v>
      </c>
      <c r="AH24" s="43">
        <f t="shared" si="6"/>
        <v>0</v>
      </c>
      <c r="AI24" s="42">
        <f>AG24+AD24+AA24+X24+U24</f>
        <v>0</v>
      </c>
      <c r="AJ24" s="43">
        <f t="shared" si="7"/>
        <v>0</v>
      </c>
    </row>
    <row r="25" spans="1:36" x14ac:dyDescent="0.3">
      <c r="A25" s="2" t="s">
        <v>3</v>
      </c>
      <c r="B25" s="2" t="s">
        <v>167</v>
      </c>
      <c r="C25" s="2" t="s">
        <v>166</v>
      </c>
      <c r="D25" s="2"/>
      <c r="E25" s="2" t="s">
        <v>165</v>
      </c>
      <c r="F25" s="2" t="s">
        <v>245</v>
      </c>
      <c r="G25" s="2" t="s">
        <v>0</v>
      </c>
      <c r="H25" s="2"/>
      <c r="I25" s="2" t="s">
        <v>11</v>
      </c>
      <c r="J25" s="2" t="s">
        <v>244</v>
      </c>
      <c r="K25" s="2" t="s">
        <v>10</v>
      </c>
      <c r="L25" s="2" t="s">
        <v>240</v>
      </c>
      <c r="M25" s="2"/>
      <c r="N25" s="9">
        <v>316</v>
      </c>
      <c r="O25" s="9">
        <v>271</v>
      </c>
      <c r="P25" s="9">
        <v>329</v>
      </c>
      <c r="Q25" s="9">
        <v>34</v>
      </c>
      <c r="R25" s="9">
        <v>35</v>
      </c>
      <c r="S25" s="2">
        <f t="shared" si="0"/>
        <v>985</v>
      </c>
      <c r="T25" s="40"/>
      <c r="U25" s="41">
        <f>+T25*N25</f>
        <v>0</v>
      </c>
      <c r="V25" s="41">
        <f t="shared" si="1"/>
        <v>0</v>
      </c>
      <c r="W25" s="42">
        <f>T25*1.06</f>
        <v>0</v>
      </c>
      <c r="X25" s="43">
        <f>(W25*O25)</f>
        <v>0</v>
      </c>
      <c r="Y25" s="44">
        <f t="shared" si="2"/>
        <v>0</v>
      </c>
      <c r="Z25" s="43">
        <f>W25*1.06</f>
        <v>0</v>
      </c>
      <c r="AA25" s="42">
        <f>(+Z25)*P25</f>
        <v>0</v>
      </c>
      <c r="AB25" s="41">
        <f t="shared" si="3"/>
        <v>0</v>
      </c>
      <c r="AC25" s="43">
        <f t="shared" si="4"/>
        <v>0</v>
      </c>
      <c r="AD25" s="44">
        <f>(AC25)*Q25</f>
        <v>0</v>
      </c>
      <c r="AE25" s="42">
        <f t="shared" si="5"/>
        <v>0</v>
      </c>
      <c r="AF25" s="43">
        <f>AC25*1.06</f>
        <v>0</v>
      </c>
      <c r="AG25" s="42">
        <f>(+AF25)*R25</f>
        <v>0</v>
      </c>
      <c r="AH25" s="43">
        <f t="shared" si="6"/>
        <v>0</v>
      </c>
      <c r="AI25" s="42">
        <f>AG25+AD25+AA25+X25+U25</f>
        <v>0</v>
      </c>
      <c r="AJ25" s="43">
        <f t="shared" si="7"/>
        <v>0</v>
      </c>
    </row>
    <row r="26" spans="1:36" x14ac:dyDescent="0.3">
      <c r="A26" s="2" t="s">
        <v>3</v>
      </c>
      <c r="B26" s="2" t="s">
        <v>164</v>
      </c>
      <c r="C26" s="2" t="s">
        <v>163</v>
      </c>
      <c r="D26" s="2"/>
      <c r="E26" s="2" t="s">
        <v>162</v>
      </c>
      <c r="F26" s="2" t="s">
        <v>245</v>
      </c>
      <c r="G26" s="2" t="s">
        <v>0</v>
      </c>
      <c r="H26" s="2"/>
      <c r="I26" s="2" t="s">
        <v>11</v>
      </c>
      <c r="J26" s="2" t="s">
        <v>244</v>
      </c>
      <c r="K26" s="2" t="s">
        <v>10</v>
      </c>
      <c r="L26" s="2" t="s">
        <v>240</v>
      </c>
      <c r="M26" s="2"/>
      <c r="N26" s="9">
        <v>3</v>
      </c>
      <c r="O26" s="9">
        <v>3</v>
      </c>
      <c r="P26" s="9">
        <v>7</v>
      </c>
      <c r="Q26" s="9">
        <v>9</v>
      </c>
      <c r="R26" s="9">
        <v>10</v>
      </c>
      <c r="S26" s="2">
        <f t="shared" si="0"/>
        <v>32</v>
      </c>
      <c r="T26" s="40"/>
      <c r="U26" s="41">
        <f>+T26*N26</f>
        <v>0</v>
      </c>
      <c r="V26" s="41">
        <f t="shared" si="1"/>
        <v>0</v>
      </c>
      <c r="W26" s="42">
        <f>T26*1.06</f>
        <v>0</v>
      </c>
      <c r="X26" s="43">
        <f>(W26*O26)</f>
        <v>0</v>
      </c>
      <c r="Y26" s="44">
        <f t="shared" si="2"/>
        <v>0</v>
      </c>
      <c r="Z26" s="43">
        <f>W26*1.06</f>
        <v>0</v>
      </c>
      <c r="AA26" s="42">
        <f>(+Z26)*P26</f>
        <v>0</v>
      </c>
      <c r="AB26" s="41">
        <f t="shared" si="3"/>
        <v>0</v>
      </c>
      <c r="AC26" s="43">
        <f t="shared" si="4"/>
        <v>0</v>
      </c>
      <c r="AD26" s="44">
        <f>(AC26)*Q26</f>
        <v>0</v>
      </c>
      <c r="AE26" s="42">
        <f t="shared" si="5"/>
        <v>0</v>
      </c>
      <c r="AF26" s="43">
        <f>AC26*1.06</f>
        <v>0</v>
      </c>
      <c r="AG26" s="42">
        <f>(+AF26)*R26</f>
        <v>0</v>
      </c>
      <c r="AH26" s="43">
        <f t="shared" si="6"/>
        <v>0</v>
      </c>
      <c r="AI26" s="42">
        <f>AG26+AD26+AA26+X26+U26</f>
        <v>0</v>
      </c>
      <c r="AJ26" s="43">
        <f t="shared" si="7"/>
        <v>0</v>
      </c>
    </row>
    <row r="27" spans="1:36" x14ac:dyDescent="0.3">
      <c r="A27" s="2" t="s">
        <v>1</v>
      </c>
      <c r="B27" s="2" t="s">
        <v>164</v>
      </c>
      <c r="C27" s="2" t="s">
        <v>163</v>
      </c>
      <c r="D27" s="2"/>
      <c r="E27" s="2" t="s">
        <v>162</v>
      </c>
      <c r="F27" s="2" t="s">
        <v>245</v>
      </c>
      <c r="G27" s="2" t="s">
        <v>0</v>
      </c>
      <c r="H27" s="2"/>
      <c r="I27" s="2" t="s">
        <v>11</v>
      </c>
      <c r="J27" s="2" t="s">
        <v>244</v>
      </c>
      <c r="K27" s="2" t="s">
        <v>10</v>
      </c>
      <c r="L27" s="2" t="s">
        <v>240</v>
      </c>
      <c r="M27" s="2"/>
      <c r="N27" s="9">
        <v>144</v>
      </c>
      <c r="O27" s="9">
        <v>144</v>
      </c>
      <c r="P27" s="9"/>
      <c r="Q27" s="9"/>
      <c r="R27" s="9"/>
      <c r="S27" s="2">
        <f t="shared" si="0"/>
        <v>288</v>
      </c>
      <c r="T27" s="40"/>
      <c r="U27" s="41">
        <f>+T27*N27</f>
        <v>0</v>
      </c>
      <c r="V27" s="41">
        <f t="shared" si="1"/>
        <v>0</v>
      </c>
      <c r="W27" s="42">
        <f>T27*1.06</f>
        <v>0</v>
      </c>
      <c r="X27" s="43">
        <f>(W27*O27)</f>
        <v>0</v>
      </c>
      <c r="Y27" s="44">
        <f t="shared" si="2"/>
        <v>0</v>
      </c>
      <c r="Z27" s="43">
        <f>W27*1.06</f>
        <v>0</v>
      </c>
      <c r="AA27" s="42">
        <f>(+Z27)*P27</f>
        <v>0</v>
      </c>
      <c r="AB27" s="41">
        <f t="shared" si="3"/>
        <v>0</v>
      </c>
      <c r="AC27" s="43">
        <f t="shared" si="4"/>
        <v>0</v>
      </c>
      <c r="AD27" s="44">
        <f>(AC27)*Q27</f>
        <v>0</v>
      </c>
      <c r="AE27" s="42">
        <f t="shared" si="5"/>
        <v>0</v>
      </c>
      <c r="AF27" s="43">
        <f>AC27*1.06</f>
        <v>0</v>
      </c>
      <c r="AG27" s="42">
        <f>(+AF27)*R27</f>
        <v>0</v>
      </c>
      <c r="AH27" s="43">
        <f t="shared" si="6"/>
        <v>0</v>
      </c>
      <c r="AI27" s="42">
        <f>AG27+AD27+AA27+X27+U27</f>
        <v>0</v>
      </c>
      <c r="AJ27" s="43">
        <f t="shared" si="7"/>
        <v>0</v>
      </c>
    </row>
    <row r="28" spans="1:36" x14ac:dyDescent="0.3">
      <c r="A28" s="2" t="s">
        <v>3</v>
      </c>
      <c r="B28" s="2" t="s">
        <v>161</v>
      </c>
      <c r="C28" s="2" t="s">
        <v>160</v>
      </c>
      <c r="D28" s="2"/>
      <c r="E28" s="2" t="s">
        <v>159</v>
      </c>
      <c r="F28" s="2" t="s">
        <v>246</v>
      </c>
      <c r="G28" s="2" t="s">
        <v>0</v>
      </c>
      <c r="H28" s="2"/>
      <c r="I28" s="2" t="s">
        <v>11</v>
      </c>
      <c r="J28" s="2" t="s">
        <v>244</v>
      </c>
      <c r="K28" s="2" t="s">
        <v>10</v>
      </c>
      <c r="L28" s="2" t="s">
        <v>240</v>
      </c>
      <c r="M28" s="2"/>
      <c r="N28" s="9">
        <v>46</v>
      </c>
      <c r="O28" s="9">
        <v>67</v>
      </c>
      <c r="P28" s="9">
        <v>38</v>
      </c>
      <c r="Q28" s="9">
        <v>37</v>
      </c>
      <c r="R28" s="9">
        <v>77</v>
      </c>
      <c r="S28" s="2">
        <f t="shared" si="0"/>
        <v>265</v>
      </c>
      <c r="T28" s="40"/>
      <c r="U28" s="41">
        <f>+T28*N28</f>
        <v>0</v>
      </c>
      <c r="V28" s="41">
        <f t="shared" si="1"/>
        <v>0</v>
      </c>
      <c r="W28" s="42">
        <f>T28*1.06</f>
        <v>0</v>
      </c>
      <c r="X28" s="43">
        <f>(W28*O28)</f>
        <v>0</v>
      </c>
      <c r="Y28" s="44">
        <f t="shared" si="2"/>
        <v>0</v>
      </c>
      <c r="Z28" s="43">
        <f>W28*1.06</f>
        <v>0</v>
      </c>
      <c r="AA28" s="42">
        <f>(+Z28)*P28</f>
        <v>0</v>
      </c>
      <c r="AB28" s="41">
        <f t="shared" si="3"/>
        <v>0</v>
      </c>
      <c r="AC28" s="43">
        <f t="shared" si="4"/>
        <v>0</v>
      </c>
      <c r="AD28" s="44">
        <f>(AC28)*Q28</f>
        <v>0</v>
      </c>
      <c r="AE28" s="42">
        <f t="shared" si="5"/>
        <v>0</v>
      </c>
      <c r="AF28" s="43">
        <f>AC28*1.06</f>
        <v>0</v>
      </c>
      <c r="AG28" s="42">
        <f>(+AF28)*R28</f>
        <v>0</v>
      </c>
      <c r="AH28" s="43">
        <f t="shared" si="6"/>
        <v>0</v>
      </c>
      <c r="AI28" s="42">
        <f>AG28+AD28+AA28+X28+U28</f>
        <v>0</v>
      </c>
      <c r="AJ28" s="43">
        <f t="shared" si="7"/>
        <v>0</v>
      </c>
    </row>
    <row r="29" spans="1:36" x14ac:dyDescent="0.3">
      <c r="A29" s="2" t="s">
        <v>3</v>
      </c>
      <c r="B29" s="2" t="s">
        <v>158</v>
      </c>
      <c r="C29" s="2" t="s">
        <v>157</v>
      </c>
      <c r="D29" s="2"/>
      <c r="E29" s="2" t="s">
        <v>156</v>
      </c>
      <c r="F29" s="2" t="s">
        <v>245</v>
      </c>
      <c r="G29" s="2" t="s">
        <v>0</v>
      </c>
      <c r="H29" s="2"/>
      <c r="I29" s="2" t="s">
        <v>11</v>
      </c>
      <c r="J29" s="2" t="s">
        <v>244</v>
      </c>
      <c r="K29" s="2" t="s">
        <v>10</v>
      </c>
      <c r="L29" s="2" t="s">
        <v>240</v>
      </c>
      <c r="M29" s="2"/>
      <c r="N29" s="9">
        <v>21</v>
      </c>
      <c r="O29" s="9">
        <v>21</v>
      </c>
      <c r="P29" s="9">
        <v>21</v>
      </c>
      <c r="Q29" s="9">
        <v>21</v>
      </c>
      <c r="R29" s="9">
        <v>21</v>
      </c>
      <c r="S29" s="2">
        <f t="shared" si="0"/>
        <v>105</v>
      </c>
      <c r="T29" s="40"/>
      <c r="U29" s="41">
        <f>+T29*N29</f>
        <v>0</v>
      </c>
      <c r="V29" s="41">
        <f t="shared" si="1"/>
        <v>0</v>
      </c>
      <c r="W29" s="42">
        <f>T29*1.06</f>
        <v>0</v>
      </c>
      <c r="X29" s="43">
        <f>(W29*O29)</f>
        <v>0</v>
      </c>
      <c r="Y29" s="44">
        <f t="shared" si="2"/>
        <v>0</v>
      </c>
      <c r="Z29" s="43">
        <f>W29*1.06</f>
        <v>0</v>
      </c>
      <c r="AA29" s="42">
        <f>(+Z29)*P29</f>
        <v>0</v>
      </c>
      <c r="AB29" s="41">
        <f t="shared" si="3"/>
        <v>0</v>
      </c>
      <c r="AC29" s="43">
        <f t="shared" si="4"/>
        <v>0</v>
      </c>
      <c r="AD29" s="44">
        <f>(AC29)*Q29</f>
        <v>0</v>
      </c>
      <c r="AE29" s="42">
        <f t="shared" si="5"/>
        <v>0</v>
      </c>
      <c r="AF29" s="43">
        <f>AC29*1.06</f>
        <v>0</v>
      </c>
      <c r="AG29" s="42">
        <f>(+AF29)*R29</f>
        <v>0</v>
      </c>
      <c r="AH29" s="43">
        <f t="shared" si="6"/>
        <v>0</v>
      </c>
      <c r="AI29" s="42">
        <f>AG29+AD29+AA29+X29+U29</f>
        <v>0</v>
      </c>
      <c r="AJ29" s="43">
        <f t="shared" si="7"/>
        <v>0</v>
      </c>
    </row>
    <row r="30" spans="1:36" x14ac:dyDescent="0.3">
      <c r="A30" s="2" t="s">
        <v>1</v>
      </c>
      <c r="B30" s="2" t="s">
        <v>158</v>
      </c>
      <c r="C30" s="2" t="s">
        <v>157</v>
      </c>
      <c r="D30" s="2"/>
      <c r="E30" s="2" t="s">
        <v>156</v>
      </c>
      <c r="F30" s="2" t="s">
        <v>245</v>
      </c>
      <c r="G30" s="2" t="s">
        <v>0</v>
      </c>
      <c r="H30" s="2"/>
      <c r="I30" s="2" t="s">
        <v>11</v>
      </c>
      <c r="J30" s="2" t="s">
        <v>244</v>
      </c>
      <c r="K30" s="2" t="s">
        <v>10</v>
      </c>
      <c r="L30" s="2" t="s">
        <v>240</v>
      </c>
      <c r="M30" s="2"/>
      <c r="N30" s="9">
        <v>1000</v>
      </c>
      <c r="O30" s="9">
        <v>1000</v>
      </c>
      <c r="P30" s="9"/>
      <c r="Q30" s="9"/>
      <c r="R30" s="9"/>
      <c r="S30" s="2">
        <f t="shared" si="0"/>
        <v>2000</v>
      </c>
      <c r="T30" s="40"/>
      <c r="U30" s="41">
        <f>+T30*N30</f>
        <v>0</v>
      </c>
      <c r="V30" s="41">
        <f t="shared" si="1"/>
        <v>0</v>
      </c>
      <c r="W30" s="42">
        <f>T30*1.06</f>
        <v>0</v>
      </c>
      <c r="X30" s="43">
        <f>(W30*O30)</f>
        <v>0</v>
      </c>
      <c r="Y30" s="44">
        <f t="shared" si="2"/>
        <v>0</v>
      </c>
      <c r="Z30" s="43">
        <f>W30*1.06</f>
        <v>0</v>
      </c>
      <c r="AA30" s="42">
        <f>(+Z30)*P30</f>
        <v>0</v>
      </c>
      <c r="AB30" s="41">
        <f t="shared" si="3"/>
        <v>0</v>
      </c>
      <c r="AC30" s="43">
        <f t="shared" si="4"/>
        <v>0</v>
      </c>
      <c r="AD30" s="44">
        <f>(AC30)*Q30</f>
        <v>0</v>
      </c>
      <c r="AE30" s="42">
        <f t="shared" si="5"/>
        <v>0</v>
      </c>
      <c r="AF30" s="43">
        <f>AC30*1.06</f>
        <v>0</v>
      </c>
      <c r="AG30" s="42">
        <f>(+AF30)*R30</f>
        <v>0</v>
      </c>
      <c r="AH30" s="43">
        <f t="shared" si="6"/>
        <v>0</v>
      </c>
      <c r="AI30" s="42">
        <f>AG30+AD30+AA30+X30+U30</f>
        <v>0</v>
      </c>
      <c r="AJ30" s="43">
        <f t="shared" si="7"/>
        <v>0</v>
      </c>
    </row>
    <row r="31" spans="1:36" x14ac:dyDescent="0.3">
      <c r="A31" s="2" t="s">
        <v>3</v>
      </c>
      <c r="B31" s="2" t="s">
        <v>155</v>
      </c>
      <c r="C31" s="2" t="s">
        <v>154</v>
      </c>
      <c r="D31" s="2"/>
      <c r="E31" s="2" t="s">
        <v>153</v>
      </c>
      <c r="F31" s="2" t="s">
        <v>245</v>
      </c>
      <c r="G31" s="2" t="s">
        <v>0</v>
      </c>
      <c r="H31" s="2"/>
      <c r="I31" s="2" t="s">
        <v>11</v>
      </c>
      <c r="J31" s="2" t="s">
        <v>244</v>
      </c>
      <c r="K31" s="2" t="s">
        <v>10</v>
      </c>
      <c r="L31" s="2" t="s">
        <v>240</v>
      </c>
      <c r="M31" s="2"/>
      <c r="N31" s="9">
        <v>15</v>
      </c>
      <c r="O31" s="9">
        <v>15</v>
      </c>
      <c r="P31" s="9">
        <v>15</v>
      </c>
      <c r="Q31" s="9">
        <v>15</v>
      </c>
      <c r="R31" s="9">
        <v>15</v>
      </c>
      <c r="S31" s="2">
        <f t="shared" si="0"/>
        <v>75</v>
      </c>
      <c r="T31" s="40"/>
      <c r="U31" s="41">
        <f>+T31*N31</f>
        <v>0</v>
      </c>
      <c r="V31" s="41">
        <f t="shared" si="1"/>
        <v>0</v>
      </c>
      <c r="W31" s="42">
        <f>T31*1.06</f>
        <v>0</v>
      </c>
      <c r="X31" s="43">
        <f>(W31*O31)</f>
        <v>0</v>
      </c>
      <c r="Y31" s="44">
        <f t="shared" si="2"/>
        <v>0</v>
      </c>
      <c r="Z31" s="43">
        <f>W31*1.06</f>
        <v>0</v>
      </c>
      <c r="AA31" s="42">
        <f>(+Z31)*P31</f>
        <v>0</v>
      </c>
      <c r="AB31" s="41">
        <f t="shared" si="3"/>
        <v>0</v>
      </c>
      <c r="AC31" s="43">
        <f t="shared" si="4"/>
        <v>0</v>
      </c>
      <c r="AD31" s="44">
        <f>(AC31)*Q31</f>
        <v>0</v>
      </c>
      <c r="AE31" s="42">
        <f t="shared" si="5"/>
        <v>0</v>
      </c>
      <c r="AF31" s="43">
        <f>AC31*1.06</f>
        <v>0</v>
      </c>
      <c r="AG31" s="42">
        <f>(+AF31)*R31</f>
        <v>0</v>
      </c>
      <c r="AH31" s="43">
        <f t="shared" si="6"/>
        <v>0</v>
      </c>
      <c r="AI31" s="42">
        <f>AG31+AD31+AA31+X31+U31</f>
        <v>0</v>
      </c>
      <c r="AJ31" s="43">
        <f t="shared" si="7"/>
        <v>0</v>
      </c>
    </row>
    <row r="32" spans="1:36" x14ac:dyDescent="0.3">
      <c r="A32" s="2" t="s">
        <v>1</v>
      </c>
      <c r="B32" s="2" t="s">
        <v>155</v>
      </c>
      <c r="C32" s="2" t="s">
        <v>154</v>
      </c>
      <c r="D32" s="2"/>
      <c r="E32" s="2" t="s">
        <v>153</v>
      </c>
      <c r="F32" s="2" t="s">
        <v>245</v>
      </c>
      <c r="G32" s="2" t="s">
        <v>0</v>
      </c>
      <c r="H32" s="2"/>
      <c r="I32" s="2" t="s">
        <v>11</v>
      </c>
      <c r="J32" s="2" t="s">
        <v>244</v>
      </c>
      <c r="K32" s="2" t="s">
        <v>10</v>
      </c>
      <c r="L32" s="2" t="s">
        <v>240</v>
      </c>
      <c r="M32" s="2"/>
      <c r="N32" s="9">
        <v>392</v>
      </c>
      <c r="O32" s="9">
        <v>392</v>
      </c>
      <c r="P32" s="9"/>
      <c r="Q32" s="9"/>
      <c r="R32" s="9"/>
      <c r="S32" s="2">
        <f t="shared" si="0"/>
        <v>784</v>
      </c>
      <c r="T32" s="40"/>
      <c r="U32" s="41">
        <f>+T32*N32</f>
        <v>0</v>
      </c>
      <c r="V32" s="41">
        <f t="shared" si="1"/>
        <v>0</v>
      </c>
      <c r="W32" s="42">
        <f>T32*1.06</f>
        <v>0</v>
      </c>
      <c r="X32" s="43">
        <f>(W32*O32)</f>
        <v>0</v>
      </c>
      <c r="Y32" s="44">
        <f t="shared" si="2"/>
        <v>0</v>
      </c>
      <c r="Z32" s="43">
        <f>W32*1.06</f>
        <v>0</v>
      </c>
      <c r="AA32" s="42">
        <f>(+Z32)*P32</f>
        <v>0</v>
      </c>
      <c r="AB32" s="41">
        <f t="shared" si="3"/>
        <v>0</v>
      </c>
      <c r="AC32" s="43">
        <f t="shared" si="4"/>
        <v>0</v>
      </c>
      <c r="AD32" s="44">
        <f>(AC32)*Q32</f>
        <v>0</v>
      </c>
      <c r="AE32" s="42">
        <f t="shared" si="5"/>
        <v>0</v>
      </c>
      <c r="AF32" s="43">
        <f>AC32*1.06</f>
        <v>0</v>
      </c>
      <c r="AG32" s="42">
        <f>(+AF32)*R32</f>
        <v>0</v>
      </c>
      <c r="AH32" s="43">
        <f t="shared" si="6"/>
        <v>0</v>
      </c>
      <c r="AI32" s="42">
        <f>AG32+AD32+AA32+X32+U32</f>
        <v>0</v>
      </c>
      <c r="AJ32" s="43">
        <f t="shared" si="7"/>
        <v>0</v>
      </c>
    </row>
    <row r="33" spans="1:36" x14ac:dyDescent="0.3">
      <c r="A33" s="2" t="s">
        <v>3</v>
      </c>
      <c r="B33" s="2" t="s">
        <v>152</v>
      </c>
      <c r="C33" s="2" t="s">
        <v>151</v>
      </c>
      <c r="D33" s="2"/>
      <c r="E33" s="2" t="s">
        <v>150</v>
      </c>
      <c r="F33" s="2" t="s">
        <v>245</v>
      </c>
      <c r="G33" s="2" t="s">
        <v>0</v>
      </c>
      <c r="H33" s="2"/>
      <c r="I33" s="2" t="s">
        <v>11</v>
      </c>
      <c r="J33" s="2" t="s">
        <v>244</v>
      </c>
      <c r="K33" s="2" t="s">
        <v>10</v>
      </c>
      <c r="L33" s="2" t="s">
        <v>240</v>
      </c>
      <c r="M33" s="2"/>
      <c r="N33" s="9">
        <v>395</v>
      </c>
      <c r="O33" s="9">
        <v>395</v>
      </c>
      <c r="P33" s="9">
        <v>395</v>
      </c>
      <c r="Q33" s="9">
        <v>395</v>
      </c>
      <c r="R33" s="9">
        <v>395</v>
      </c>
      <c r="S33" s="2">
        <f t="shared" si="0"/>
        <v>1975</v>
      </c>
      <c r="T33" s="40"/>
      <c r="U33" s="41">
        <f>+T33*N33</f>
        <v>0</v>
      </c>
      <c r="V33" s="41">
        <f t="shared" si="1"/>
        <v>0</v>
      </c>
      <c r="W33" s="42">
        <f>T33*1.06</f>
        <v>0</v>
      </c>
      <c r="X33" s="43">
        <f>(W33*O33)</f>
        <v>0</v>
      </c>
      <c r="Y33" s="44">
        <f t="shared" si="2"/>
        <v>0</v>
      </c>
      <c r="Z33" s="43">
        <f>W33*1.06</f>
        <v>0</v>
      </c>
      <c r="AA33" s="42">
        <f>(+Z33)*P33</f>
        <v>0</v>
      </c>
      <c r="AB33" s="41">
        <f t="shared" si="3"/>
        <v>0</v>
      </c>
      <c r="AC33" s="43">
        <f t="shared" si="4"/>
        <v>0</v>
      </c>
      <c r="AD33" s="44">
        <f>(AC33)*Q33</f>
        <v>0</v>
      </c>
      <c r="AE33" s="42">
        <f t="shared" si="5"/>
        <v>0</v>
      </c>
      <c r="AF33" s="43">
        <f>AC33*1.06</f>
        <v>0</v>
      </c>
      <c r="AG33" s="42">
        <f>(+AF33)*R33</f>
        <v>0</v>
      </c>
      <c r="AH33" s="43">
        <f t="shared" si="6"/>
        <v>0</v>
      </c>
      <c r="AI33" s="42">
        <f>AG33+AD33+AA33+X33+U33</f>
        <v>0</v>
      </c>
      <c r="AJ33" s="43">
        <f t="shared" si="7"/>
        <v>0</v>
      </c>
    </row>
    <row r="34" spans="1:36" x14ac:dyDescent="0.3">
      <c r="A34" s="2" t="s">
        <v>1</v>
      </c>
      <c r="B34" s="2" t="s">
        <v>152</v>
      </c>
      <c r="C34" s="2" t="s">
        <v>151</v>
      </c>
      <c r="D34" s="2"/>
      <c r="E34" s="2" t="s">
        <v>150</v>
      </c>
      <c r="F34" s="2" t="s">
        <v>245</v>
      </c>
      <c r="G34" s="2" t="s">
        <v>0</v>
      </c>
      <c r="H34" s="2"/>
      <c r="I34" s="2" t="s">
        <v>11</v>
      </c>
      <c r="J34" s="2" t="s">
        <v>244</v>
      </c>
      <c r="K34" s="2" t="s">
        <v>10</v>
      </c>
      <c r="L34" s="2" t="s">
        <v>240</v>
      </c>
      <c r="M34" s="2"/>
      <c r="N34" s="9">
        <v>4000</v>
      </c>
      <c r="O34" s="9">
        <v>4000</v>
      </c>
      <c r="P34" s="9"/>
      <c r="Q34" s="9"/>
      <c r="R34" s="9"/>
      <c r="S34" s="2">
        <f t="shared" si="0"/>
        <v>8000</v>
      </c>
      <c r="T34" s="40"/>
      <c r="U34" s="41">
        <f>+T34*N34</f>
        <v>0</v>
      </c>
      <c r="V34" s="41">
        <f t="shared" si="1"/>
        <v>0</v>
      </c>
      <c r="W34" s="42">
        <f>T34*1.06</f>
        <v>0</v>
      </c>
      <c r="X34" s="43">
        <f>(W34*O34)</f>
        <v>0</v>
      </c>
      <c r="Y34" s="44">
        <f t="shared" si="2"/>
        <v>0</v>
      </c>
      <c r="Z34" s="43">
        <f>W34*1.06</f>
        <v>0</v>
      </c>
      <c r="AA34" s="42">
        <f>(+Z34)*P34</f>
        <v>0</v>
      </c>
      <c r="AB34" s="41">
        <f t="shared" si="3"/>
        <v>0</v>
      </c>
      <c r="AC34" s="43">
        <f t="shared" si="4"/>
        <v>0</v>
      </c>
      <c r="AD34" s="44">
        <f>(AC34)*Q34</f>
        <v>0</v>
      </c>
      <c r="AE34" s="42">
        <f t="shared" si="5"/>
        <v>0</v>
      </c>
      <c r="AF34" s="43">
        <f>AC34*1.06</f>
        <v>0</v>
      </c>
      <c r="AG34" s="42">
        <f>(+AF34)*R34</f>
        <v>0</v>
      </c>
      <c r="AH34" s="43">
        <f t="shared" si="6"/>
        <v>0</v>
      </c>
      <c r="AI34" s="42">
        <f>AG34+AD34+AA34+X34+U34</f>
        <v>0</v>
      </c>
      <c r="AJ34" s="43">
        <f t="shared" si="7"/>
        <v>0</v>
      </c>
    </row>
    <row r="35" spans="1:36" x14ac:dyDescent="0.3">
      <c r="A35" s="2" t="s">
        <v>1</v>
      </c>
      <c r="B35" s="2" t="s">
        <v>149</v>
      </c>
      <c r="C35" s="2" t="s">
        <v>148</v>
      </c>
      <c r="D35" s="2"/>
      <c r="E35" s="2" t="s">
        <v>147</v>
      </c>
      <c r="F35" s="2" t="s">
        <v>245</v>
      </c>
      <c r="G35" s="2" t="s">
        <v>0</v>
      </c>
      <c r="H35" s="2"/>
      <c r="I35" s="2" t="s">
        <v>11</v>
      </c>
      <c r="J35" s="2" t="s">
        <v>244</v>
      </c>
      <c r="K35" s="2" t="s">
        <v>10</v>
      </c>
      <c r="L35" s="2" t="s">
        <v>240</v>
      </c>
      <c r="M35" s="2"/>
      <c r="N35" s="9">
        <v>3062</v>
      </c>
      <c r="O35" s="9">
        <v>3062</v>
      </c>
      <c r="P35" s="9"/>
      <c r="Q35" s="9"/>
      <c r="R35" s="9"/>
      <c r="S35" s="2">
        <f t="shared" si="0"/>
        <v>6124</v>
      </c>
      <c r="T35" s="40"/>
      <c r="U35" s="41">
        <f>+T35*N35</f>
        <v>0</v>
      </c>
      <c r="V35" s="41">
        <f t="shared" si="1"/>
        <v>0</v>
      </c>
      <c r="W35" s="42">
        <f>T35*1.06</f>
        <v>0</v>
      </c>
      <c r="X35" s="43">
        <f>(W35*O35)</f>
        <v>0</v>
      </c>
      <c r="Y35" s="44">
        <f t="shared" si="2"/>
        <v>0</v>
      </c>
      <c r="Z35" s="43">
        <f>W35*1.06</f>
        <v>0</v>
      </c>
      <c r="AA35" s="42">
        <f>(+Z35)*P35</f>
        <v>0</v>
      </c>
      <c r="AB35" s="41">
        <f t="shared" si="3"/>
        <v>0</v>
      </c>
      <c r="AC35" s="43">
        <f t="shared" si="4"/>
        <v>0</v>
      </c>
      <c r="AD35" s="44">
        <f>(AC35)*Q35</f>
        <v>0</v>
      </c>
      <c r="AE35" s="42">
        <f t="shared" si="5"/>
        <v>0</v>
      </c>
      <c r="AF35" s="43">
        <f>AC35*1.06</f>
        <v>0</v>
      </c>
      <c r="AG35" s="42">
        <f>(+AF35)*R35</f>
        <v>0</v>
      </c>
      <c r="AH35" s="43">
        <f t="shared" si="6"/>
        <v>0</v>
      </c>
      <c r="AI35" s="42">
        <f>AG35+AD35+AA35+X35+U35</f>
        <v>0</v>
      </c>
      <c r="AJ35" s="43">
        <f t="shared" si="7"/>
        <v>0</v>
      </c>
    </row>
    <row r="36" spans="1:36" x14ac:dyDescent="0.3">
      <c r="A36" s="2" t="s">
        <v>3</v>
      </c>
      <c r="B36" s="2" t="s">
        <v>146</v>
      </c>
      <c r="C36" s="2" t="s">
        <v>9</v>
      </c>
      <c r="D36" s="2"/>
      <c r="E36" s="2" t="s">
        <v>145</v>
      </c>
      <c r="F36" s="2" t="s">
        <v>247</v>
      </c>
      <c r="G36" s="2" t="s">
        <v>2</v>
      </c>
      <c r="H36" s="2"/>
      <c r="I36" s="2" t="s">
        <v>124</v>
      </c>
      <c r="J36" s="2" t="s">
        <v>244</v>
      </c>
      <c r="K36" s="2" t="s">
        <v>4</v>
      </c>
      <c r="L36" s="2" t="s">
        <v>241</v>
      </c>
      <c r="M36" s="2"/>
      <c r="N36" s="9">
        <v>135</v>
      </c>
      <c r="O36" s="9">
        <v>135</v>
      </c>
      <c r="P36" s="9">
        <v>135</v>
      </c>
      <c r="Q36" s="9">
        <v>135</v>
      </c>
      <c r="R36" s="9">
        <v>135</v>
      </c>
      <c r="S36" s="2">
        <f t="shared" si="0"/>
        <v>675</v>
      </c>
      <c r="T36" s="40"/>
      <c r="U36" s="41">
        <f>+T36*N36</f>
        <v>0</v>
      </c>
      <c r="V36" s="41">
        <f t="shared" si="1"/>
        <v>0</v>
      </c>
      <c r="W36" s="42">
        <f>T36*1.06</f>
        <v>0</v>
      </c>
      <c r="X36" s="43">
        <f>(W36*O36)</f>
        <v>0</v>
      </c>
      <c r="Y36" s="44">
        <f t="shared" si="2"/>
        <v>0</v>
      </c>
      <c r="Z36" s="43">
        <f>W36*1.06</f>
        <v>0</v>
      </c>
      <c r="AA36" s="42">
        <f>(+Z36)*P36</f>
        <v>0</v>
      </c>
      <c r="AB36" s="41">
        <f t="shared" si="3"/>
        <v>0</v>
      </c>
      <c r="AC36" s="43">
        <f t="shared" si="4"/>
        <v>0</v>
      </c>
      <c r="AD36" s="44">
        <f>(AC36)*Q36</f>
        <v>0</v>
      </c>
      <c r="AE36" s="42">
        <f t="shared" si="5"/>
        <v>0</v>
      </c>
      <c r="AF36" s="43">
        <f>AC36*1.06</f>
        <v>0</v>
      </c>
      <c r="AG36" s="42">
        <f>(+AF36)*R36</f>
        <v>0</v>
      </c>
      <c r="AH36" s="43">
        <f t="shared" si="6"/>
        <v>0</v>
      </c>
      <c r="AI36" s="42">
        <f>AG36+AD36+AA36+X36+U36</f>
        <v>0</v>
      </c>
      <c r="AJ36" s="43">
        <f t="shared" si="7"/>
        <v>0</v>
      </c>
    </row>
    <row r="37" spans="1:36" x14ac:dyDescent="0.3">
      <c r="A37" s="2" t="s">
        <v>3</v>
      </c>
      <c r="B37" s="2" t="s">
        <v>144</v>
      </c>
      <c r="C37" s="2" t="s">
        <v>143</v>
      </c>
      <c r="D37" s="2"/>
      <c r="E37" s="2" t="s">
        <v>142</v>
      </c>
      <c r="F37" s="2" t="s">
        <v>245</v>
      </c>
      <c r="G37" s="2" t="s">
        <v>0</v>
      </c>
      <c r="H37" s="2"/>
      <c r="I37" s="2" t="s">
        <v>11</v>
      </c>
      <c r="J37" s="2" t="s">
        <v>244</v>
      </c>
      <c r="K37" s="2" t="s">
        <v>10</v>
      </c>
      <c r="L37" s="2" t="s">
        <v>240</v>
      </c>
      <c r="M37" s="2"/>
      <c r="N37" s="9">
        <v>42</v>
      </c>
      <c r="O37" s="9">
        <v>42</v>
      </c>
      <c r="P37" s="9">
        <v>42</v>
      </c>
      <c r="Q37" s="9">
        <v>42</v>
      </c>
      <c r="R37" s="9">
        <v>42</v>
      </c>
      <c r="S37" s="2">
        <f t="shared" si="0"/>
        <v>210</v>
      </c>
      <c r="T37" s="40"/>
      <c r="U37" s="41">
        <f>+T37*N37</f>
        <v>0</v>
      </c>
      <c r="V37" s="41">
        <f t="shared" si="1"/>
        <v>0</v>
      </c>
      <c r="W37" s="42">
        <f>T37*1.06</f>
        <v>0</v>
      </c>
      <c r="X37" s="43">
        <f>(W37*O37)</f>
        <v>0</v>
      </c>
      <c r="Y37" s="44">
        <f t="shared" si="2"/>
        <v>0</v>
      </c>
      <c r="Z37" s="43">
        <f>W37*1.06</f>
        <v>0</v>
      </c>
      <c r="AA37" s="42">
        <f>(+Z37)*P37</f>
        <v>0</v>
      </c>
      <c r="AB37" s="41">
        <f t="shared" si="3"/>
        <v>0</v>
      </c>
      <c r="AC37" s="43">
        <f t="shared" si="4"/>
        <v>0</v>
      </c>
      <c r="AD37" s="44">
        <f>(AC37)*Q37</f>
        <v>0</v>
      </c>
      <c r="AE37" s="42">
        <f t="shared" si="5"/>
        <v>0</v>
      </c>
      <c r="AF37" s="43">
        <f>AC37*1.06</f>
        <v>0</v>
      </c>
      <c r="AG37" s="42">
        <f>(+AF37)*R37</f>
        <v>0</v>
      </c>
      <c r="AH37" s="43">
        <f t="shared" si="6"/>
        <v>0</v>
      </c>
      <c r="AI37" s="42">
        <f>AG37+AD37+AA37+X37+U37</f>
        <v>0</v>
      </c>
      <c r="AJ37" s="43">
        <f t="shared" si="7"/>
        <v>0</v>
      </c>
    </row>
    <row r="38" spans="1:36" x14ac:dyDescent="0.3">
      <c r="A38" s="2" t="s">
        <v>3</v>
      </c>
      <c r="B38" s="2" t="s">
        <v>141</v>
      </c>
      <c r="C38" s="2" t="s">
        <v>140</v>
      </c>
      <c r="D38" s="2"/>
      <c r="E38" s="2" t="s">
        <v>139</v>
      </c>
      <c r="F38" s="2" t="s">
        <v>245</v>
      </c>
      <c r="G38" s="2" t="s">
        <v>0</v>
      </c>
      <c r="H38" s="2"/>
      <c r="I38" s="2" t="s">
        <v>11</v>
      </c>
      <c r="J38" s="2" t="s">
        <v>244</v>
      </c>
      <c r="K38" s="2" t="s">
        <v>10</v>
      </c>
      <c r="L38" s="2" t="s">
        <v>240</v>
      </c>
      <c r="M38" s="2"/>
      <c r="N38" s="9">
        <v>7</v>
      </c>
      <c r="O38" s="9">
        <v>7</v>
      </c>
      <c r="P38" s="9">
        <v>7</v>
      </c>
      <c r="Q38" s="9">
        <v>7</v>
      </c>
      <c r="R38" s="9">
        <v>7</v>
      </c>
      <c r="S38" s="2">
        <f t="shared" si="0"/>
        <v>35</v>
      </c>
      <c r="T38" s="40"/>
      <c r="U38" s="41">
        <f>+T38*N38</f>
        <v>0</v>
      </c>
      <c r="V38" s="41">
        <f t="shared" si="1"/>
        <v>0</v>
      </c>
      <c r="W38" s="42">
        <f>T38*1.06</f>
        <v>0</v>
      </c>
      <c r="X38" s="43">
        <f>(W38*O38)</f>
        <v>0</v>
      </c>
      <c r="Y38" s="44">
        <f t="shared" si="2"/>
        <v>0</v>
      </c>
      <c r="Z38" s="43">
        <f>W38*1.06</f>
        <v>0</v>
      </c>
      <c r="AA38" s="42">
        <f>(+Z38)*P38</f>
        <v>0</v>
      </c>
      <c r="AB38" s="41">
        <f t="shared" si="3"/>
        <v>0</v>
      </c>
      <c r="AC38" s="43">
        <f t="shared" si="4"/>
        <v>0</v>
      </c>
      <c r="AD38" s="44">
        <f>(AC38)*Q38</f>
        <v>0</v>
      </c>
      <c r="AE38" s="42">
        <f t="shared" si="5"/>
        <v>0</v>
      </c>
      <c r="AF38" s="43">
        <f>AC38*1.06</f>
        <v>0</v>
      </c>
      <c r="AG38" s="42">
        <f>(+AF38)*R38</f>
        <v>0</v>
      </c>
      <c r="AH38" s="43">
        <f t="shared" si="6"/>
        <v>0</v>
      </c>
      <c r="AI38" s="42">
        <f>AG38+AD38+AA38+X38+U38</f>
        <v>0</v>
      </c>
      <c r="AJ38" s="43">
        <f t="shared" si="7"/>
        <v>0</v>
      </c>
    </row>
    <row r="39" spans="1:36" x14ac:dyDescent="0.3">
      <c r="A39" s="2" t="s">
        <v>1</v>
      </c>
      <c r="B39" s="2" t="s">
        <v>144</v>
      </c>
      <c r="C39" s="2" t="s">
        <v>143</v>
      </c>
      <c r="D39" s="2"/>
      <c r="E39" s="2" t="s">
        <v>142</v>
      </c>
      <c r="F39" s="2" t="s">
        <v>245</v>
      </c>
      <c r="G39" s="2" t="s">
        <v>0</v>
      </c>
      <c r="H39" s="2"/>
      <c r="I39" s="2" t="s">
        <v>11</v>
      </c>
      <c r="J39" s="2" t="s">
        <v>244</v>
      </c>
      <c r="K39" s="2" t="s">
        <v>10</v>
      </c>
      <c r="L39" s="2" t="s">
        <v>240</v>
      </c>
      <c r="M39" s="2"/>
      <c r="N39" s="9">
        <v>118</v>
      </c>
      <c r="O39" s="9">
        <v>118</v>
      </c>
      <c r="P39" s="9"/>
      <c r="Q39" s="9"/>
      <c r="R39" s="9"/>
      <c r="S39" s="2">
        <f t="shared" si="0"/>
        <v>236</v>
      </c>
      <c r="T39" s="40"/>
      <c r="U39" s="41">
        <f>+T39*N39</f>
        <v>0</v>
      </c>
      <c r="V39" s="41">
        <f t="shared" si="1"/>
        <v>0</v>
      </c>
      <c r="W39" s="42">
        <f>T39*1.06</f>
        <v>0</v>
      </c>
      <c r="X39" s="43">
        <f>(W39*O39)</f>
        <v>0</v>
      </c>
      <c r="Y39" s="44">
        <f t="shared" si="2"/>
        <v>0</v>
      </c>
      <c r="Z39" s="43">
        <f>W39*1.06</f>
        <v>0</v>
      </c>
      <c r="AA39" s="42">
        <f>(+Z39)*P39</f>
        <v>0</v>
      </c>
      <c r="AB39" s="41">
        <f t="shared" si="3"/>
        <v>0</v>
      </c>
      <c r="AC39" s="43">
        <f t="shared" si="4"/>
        <v>0</v>
      </c>
      <c r="AD39" s="44">
        <f>(AC39)*Q39</f>
        <v>0</v>
      </c>
      <c r="AE39" s="42">
        <f t="shared" si="5"/>
        <v>0</v>
      </c>
      <c r="AF39" s="43">
        <f>AC39*1.06</f>
        <v>0</v>
      </c>
      <c r="AG39" s="42">
        <f>(+AF39)*R39</f>
        <v>0</v>
      </c>
      <c r="AH39" s="43">
        <f t="shared" si="6"/>
        <v>0</v>
      </c>
      <c r="AI39" s="42">
        <f>AG39+AD39+AA39+X39+U39</f>
        <v>0</v>
      </c>
      <c r="AJ39" s="43">
        <f t="shared" si="7"/>
        <v>0</v>
      </c>
    </row>
    <row r="40" spans="1:36" x14ac:dyDescent="0.3">
      <c r="A40" s="2" t="s">
        <v>1</v>
      </c>
      <c r="B40" s="2" t="s">
        <v>141</v>
      </c>
      <c r="C40" s="2" t="s">
        <v>140</v>
      </c>
      <c r="D40" s="2"/>
      <c r="E40" s="2" t="s">
        <v>139</v>
      </c>
      <c r="F40" s="2" t="s">
        <v>245</v>
      </c>
      <c r="G40" s="2" t="s">
        <v>0</v>
      </c>
      <c r="H40" s="2"/>
      <c r="I40" s="2" t="s">
        <v>11</v>
      </c>
      <c r="J40" s="2" t="s">
        <v>244</v>
      </c>
      <c r="K40" s="2" t="s">
        <v>10</v>
      </c>
      <c r="L40" s="2" t="s">
        <v>240</v>
      </c>
      <c r="M40" s="2"/>
      <c r="N40" s="9">
        <v>200</v>
      </c>
      <c r="O40" s="9">
        <v>200</v>
      </c>
      <c r="P40" s="9"/>
      <c r="Q40" s="9"/>
      <c r="R40" s="9"/>
      <c r="S40" s="2">
        <f t="shared" si="0"/>
        <v>400</v>
      </c>
      <c r="T40" s="40"/>
      <c r="U40" s="41">
        <f>+T40*N40</f>
        <v>0</v>
      </c>
      <c r="V40" s="41">
        <f t="shared" si="1"/>
        <v>0</v>
      </c>
      <c r="W40" s="42">
        <f>T40*1.06</f>
        <v>0</v>
      </c>
      <c r="X40" s="43">
        <f>(W40*O40)</f>
        <v>0</v>
      </c>
      <c r="Y40" s="44">
        <f t="shared" si="2"/>
        <v>0</v>
      </c>
      <c r="Z40" s="43">
        <f>W40*1.06</f>
        <v>0</v>
      </c>
      <c r="AA40" s="42">
        <f>(+Z40)*P40</f>
        <v>0</v>
      </c>
      <c r="AB40" s="41">
        <f t="shared" si="3"/>
        <v>0</v>
      </c>
      <c r="AC40" s="43">
        <f t="shared" si="4"/>
        <v>0</v>
      </c>
      <c r="AD40" s="44">
        <f>(AC40)*Q40</f>
        <v>0</v>
      </c>
      <c r="AE40" s="42">
        <f t="shared" si="5"/>
        <v>0</v>
      </c>
      <c r="AF40" s="43">
        <f>AC40*1.06</f>
        <v>0</v>
      </c>
      <c r="AG40" s="42">
        <f>(+AF40)*R40</f>
        <v>0</v>
      </c>
      <c r="AH40" s="43">
        <f t="shared" si="6"/>
        <v>0</v>
      </c>
      <c r="AI40" s="42">
        <f>AG40+AD40+AA40+X40+U40</f>
        <v>0</v>
      </c>
      <c r="AJ40" s="43">
        <f t="shared" si="7"/>
        <v>0</v>
      </c>
    </row>
    <row r="41" spans="1:36" x14ac:dyDescent="0.3">
      <c r="A41" s="2" t="s">
        <v>3</v>
      </c>
      <c r="B41" s="2" t="s">
        <v>126</v>
      </c>
      <c r="C41" s="2" t="s">
        <v>15</v>
      </c>
      <c r="D41" s="2"/>
      <c r="E41" s="2" t="s">
        <v>125</v>
      </c>
      <c r="F41" s="2" t="s">
        <v>247</v>
      </c>
      <c r="G41" s="2" t="s">
        <v>2</v>
      </c>
      <c r="H41" s="2"/>
      <c r="I41" s="2" t="s">
        <v>124</v>
      </c>
      <c r="J41" s="2" t="s">
        <v>244</v>
      </c>
      <c r="K41" s="2" t="s">
        <v>4</v>
      </c>
      <c r="L41" s="2" t="s">
        <v>241</v>
      </c>
      <c r="M41" s="2"/>
      <c r="N41" s="9">
        <v>3199</v>
      </c>
      <c r="O41" s="9">
        <v>3199</v>
      </c>
      <c r="P41" s="9">
        <v>3199</v>
      </c>
      <c r="Q41" s="9">
        <v>3199</v>
      </c>
      <c r="R41" s="9">
        <v>3199</v>
      </c>
      <c r="S41" s="2">
        <f t="shared" si="0"/>
        <v>15995</v>
      </c>
      <c r="T41" s="40"/>
      <c r="U41" s="41">
        <f>+T41*N41</f>
        <v>0</v>
      </c>
      <c r="V41" s="41">
        <f t="shared" si="1"/>
        <v>0</v>
      </c>
      <c r="W41" s="42">
        <f>T41*1.06</f>
        <v>0</v>
      </c>
      <c r="X41" s="43">
        <f>(W41*O41)</f>
        <v>0</v>
      </c>
      <c r="Y41" s="44">
        <f t="shared" si="2"/>
        <v>0</v>
      </c>
      <c r="Z41" s="43">
        <f>W41*1.06</f>
        <v>0</v>
      </c>
      <c r="AA41" s="42">
        <f>(+Z41)*P41</f>
        <v>0</v>
      </c>
      <c r="AB41" s="41">
        <f t="shared" si="3"/>
        <v>0</v>
      </c>
      <c r="AC41" s="43">
        <f t="shared" si="4"/>
        <v>0</v>
      </c>
      <c r="AD41" s="44">
        <f>(AC41)*Q41</f>
        <v>0</v>
      </c>
      <c r="AE41" s="42">
        <f t="shared" si="5"/>
        <v>0</v>
      </c>
      <c r="AF41" s="43">
        <f>AC41*1.06</f>
        <v>0</v>
      </c>
      <c r="AG41" s="42">
        <f>(+AF41)*R41</f>
        <v>0</v>
      </c>
      <c r="AH41" s="43">
        <f t="shared" si="6"/>
        <v>0</v>
      </c>
      <c r="AI41" s="42">
        <f>AG41+AD41+AA41+X41+U41</f>
        <v>0</v>
      </c>
      <c r="AJ41" s="43">
        <f t="shared" si="7"/>
        <v>0</v>
      </c>
    </row>
    <row r="42" spans="1:36" x14ac:dyDescent="0.3">
      <c r="A42" s="2" t="s">
        <v>3</v>
      </c>
      <c r="B42" s="2" t="s">
        <v>138</v>
      </c>
      <c r="C42" s="2" t="s">
        <v>137</v>
      </c>
      <c r="D42" s="2"/>
      <c r="E42" s="2" t="s">
        <v>136</v>
      </c>
      <c r="F42" s="2" t="s">
        <v>245</v>
      </c>
      <c r="G42" s="2" t="s">
        <v>0</v>
      </c>
      <c r="H42" s="2"/>
      <c r="I42" s="2" t="s">
        <v>11</v>
      </c>
      <c r="J42" s="2" t="s">
        <v>244</v>
      </c>
      <c r="K42" s="2" t="s">
        <v>10</v>
      </c>
      <c r="L42" s="2" t="s">
        <v>240</v>
      </c>
      <c r="M42" s="2"/>
      <c r="N42" s="9">
        <v>34</v>
      </c>
      <c r="O42" s="9">
        <v>34</v>
      </c>
      <c r="P42" s="9">
        <v>34</v>
      </c>
      <c r="Q42" s="9">
        <v>34</v>
      </c>
      <c r="R42" s="9">
        <v>34</v>
      </c>
      <c r="S42" s="2">
        <f t="shared" si="0"/>
        <v>170</v>
      </c>
      <c r="T42" s="40"/>
      <c r="U42" s="41">
        <f>+T42*N42</f>
        <v>0</v>
      </c>
      <c r="V42" s="41">
        <f t="shared" si="1"/>
        <v>0</v>
      </c>
      <c r="W42" s="42">
        <f>T42*1.06</f>
        <v>0</v>
      </c>
      <c r="X42" s="43">
        <f>(W42*O42)</f>
        <v>0</v>
      </c>
      <c r="Y42" s="44">
        <f t="shared" si="2"/>
        <v>0</v>
      </c>
      <c r="Z42" s="43">
        <f>W42*1.06</f>
        <v>0</v>
      </c>
      <c r="AA42" s="42">
        <f>(+Z42)*P42</f>
        <v>0</v>
      </c>
      <c r="AB42" s="41">
        <f t="shared" si="3"/>
        <v>0</v>
      </c>
      <c r="AC42" s="43">
        <f t="shared" si="4"/>
        <v>0</v>
      </c>
      <c r="AD42" s="44">
        <f>(AC42)*Q42</f>
        <v>0</v>
      </c>
      <c r="AE42" s="42">
        <f t="shared" si="5"/>
        <v>0</v>
      </c>
      <c r="AF42" s="43">
        <f>AC42*1.06</f>
        <v>0</v>
      </c>
      <c r="AG42" s="42">
        <f>(+AF42)*R42</f>
        <v>0</v>
      </c>
      <c r="AH42" s="43">
        <f t="shared" si="6"/>
        <v>0</v>
      </c>
      <c r="AI42" s="42">
        <f>AG42+AD42+AA42+X42+U42</f>
        <v>0</v>
      </c>
      <c r="AJ42" s="43">
        <f t="shared" si="7"/>
        <v>0</v>
      </c>
    </row>
    <row r="43" spans="1:36" x14ac:dyDescent="0.3">
      <c r="A43" s="2" t="s">
        <v>3</v>
      </c>
      <c r="B43" s="2" t="s">
        <v>135</v>
      </c>
      <c r="C43" s="2" t="s">
        <v>134</v>
      </c>
      <c r="D43" s="2"/>
      <c r="E43" s="2" t="s">
        <v>133</v>
      </c>
      <c r="F43" s="2" t="s">
        <v>245</v>
      </c>
      <c r="G43" s="2" t="s">
        <v>0</v>
      </c>
      <c r="H43" s="2"/>
      <c r="I43" s="2" t="s">
        <v>11</v>
      </c>
      <c r="J43" s="2" t="s">
        <v>244</v>
      </c>
      <c r="K43" s="2" t="s">
        <v>10</v>
      </c>
      <c r="L43" s="2" t="s">
        <v>240</v>
      </c>
      <c r="M43" s="2"/>
      <c r="N43" s="9">
        <v>5</v>
      </c>
      <c r="O43" s="9">
        <v>5</v>
      </c>
      <c r="P43" s="9">
        <v>11</v>
      </c>
      <c r="Q43" s="9">
        <v>16</v>
      </c>
      <c r="R43" s="9">
        <v>16</v>
      </c>
      <c r="S43" s="2">
        <f t="shared" si="0"/>
        <v>53</v>
      </c>
      <c r="T43" s="40"/>
      <c r="U43" s="41">
        <f>+T43*N43</f>
        <v>0</v>
      </c>
      <c r="V43" s="41">
        <f t="shared" si="1"/>
        <v>0</v>
      </c>
      <c r="W43" s="42">
        <f>T43*1.06</f>
        <v>0</v>
      </c>
      <c r="X43" s="43">
        <f>(W43*O43)</f>
        <v>0</v>
      </c>
      <c r="Y43" s="44">
        <f t="shared" si="2"/>
        <v>0</v>
      </c>
      <c r="Z43" s="43">
        <f>W43*1.06</f>
        <v>0</v>
      </c>
      <c r="AA43" s="42">
        <f>(+Z43)*P43</f>
        <v>0</v>
      </c>
      <c r="AB43" s="41">
        <f t="shared" si="3"/>
        <v>0</v>
      </c>
      <c r="AC43" s="43">
        <f t="shared" si="4"/>
        <v>0</v>
      </c>
      <c r="AD43" s="44">
        <f>(AC43)*Q43</f>
        <v>0</v>
      </c>
      <c r="AE43" s="42">
        <f t="shared" si="5"/>
        <v>0</v>
      </c>
      <c r="AF43" s="43">
        <f>AC43*1.06</f>
        <v>0</v>
      </c>
      <c r="AG43" s="42">
        <f>(+AF43)*R43</f>
        <v>0</v>
      </c>
      <c r="AH43" s="43">
        <f t="shared" si="6"/>
        <v>0</v>
      </c>
      <c r="AI43" s="42">
        <f>AG43+AD43+AA43+X43+U43</f>
        <v>0</v>
      </c>
      <c r="AJ43" s="43">
        <f t="shared" si="7"/>
        <v>0</v>
      </c>
    </row>
    <row r="44" spans="1:36" x14ac:dyDescent="0.3">
      <c r="A44" s="2" t="s">
        <v>3</v>
      </c>
      <c r="B44" s="2" t="s">
        <v>132</v>
      </c>
      <c r="C44" s="2" t="s">
        <v>131</v>
      </c>
      <c r="D44" s="2"/>
      <c r="E44" s="2" t="s">
        <v>130</v>
      </c>
      <c r="F44" s="2" t="s">
        <v>245</v>
      </c>
      <c r="G44" s="2" t="s">
        <v>0</v>
      </c>
      <c r="H44" s="2"/>
      <c r="I44" s="2" t="s">
        <v>11</v>
      </c>
      <c r="J44" s="2" t="s">
        <v>244</v>
      </c>
      <c r="K44" s="2" t="s">
        <v>10</v>
      </c>
      <c r="L44" s="2" t="s">
        <v>240</v>
      </c>
      <c r="M44" s="2"/>
      <c r="N44" s="9">
        <v>2</v>
      </c>
      <c r="O44" s="9">
        <v>2</v>
      </c>
      <c r="P44" s="9">
        <v>6</v>
      </c>
      <c r="Q44" s="9">
        <v>8</v>
      </c>
      <c r="R44" s="9">
        <v>8</v>
      </c>
      <c r="S44" s="2">
        <f t="shared" si="0"/>
        <v>26</v>
      </c>
      <c r="T44" s="40"/>
      <c r="U44" s="41">
        <f>+T44*N44</f>
        <v>0</v>
      </c>
      <c r="V44" s="41">
        <f t="shared" si="1"/>
        <v>0</v>
      </c>
      <c r="W44" s="42">
        <f>T44*1.06</f>
        <v>0</v>
      </c>
      <c r="X44" s="43">
        <f>(W44*O44)</f>
        <v>0</v>
      </c>
      <c r="Y44" s="44">
        <f t="shared" si="2"/>
        <v>0</v>
      </c>
      <c r="Z44" s="43">
        <f>W44*1.06</f>
        <v>0</v>
      </c>
      <c r="AA44" s="42">
        <f>(+Z44)*P44</f>
        <v>0</v>
      </c>
      <c r="AB44" s="41">
        <f t="shared" si="3"/>
        <v>0</v>
      </c>
      <c r="AC44" s="43">
        <f t="shared" si="4"/>
        <v>0</v>
      </c>
      <c r="AD44" s="44">
        <f>(AC44)*Q44</f>
        <v>0</v>
      </c>
      <c r="AE44" s="42">
        <f t="shared" si="5"/>
        <v>0</v>
      </c>
      <c r="AF44" s="43">
        <f>AC44*1.06</f>
        <v>0</v>
      </c>
      <c r="AG44" s="42">
        <f>(+AF44)*R44</f>
        <v>0</v>
      </c>
      <c r="AH44" s="43">
        <f t="shared" si="6"/>
        <v>0</v>
      </c>
      <c r="AI44" s="42">
        <f>AG44+AD44+AA44+X44+U44</f>
        <v>0</v>
      </c>
      <c r="AJ44" s="43">
        <f t="shared" si="7"/>
        <v>0</v>
      </c>
    </row>
    <row r="45" spans="1:36" x14ac:dyDescent="0.3">
      <c r="A45" s="2" t="s">
        <v>3</v>
      </c>
      <c r="B45" s="2" t="s">
        <v>129</v>
      </c>
      <c r="C45" s="2" t="s">
        <v>128</v>
      </c>
      <c r="D45" s="2"/>
      <c r="E45" s="2" t="s">
        <v>127</v>
      </c>
      <c r="F45" s="2" t="s">
        <v>245</v>
      </c>
      <c r="G45" s="2" t="s">
        <v>0</v>
      </c>
      <c r="H45" s="2"/>
      <c r="I45" s="2" t="s">
        <v>11</v>
      </c>
      <c r="J45" s="2" t="s">
        <v>244</v>
      </c>
      <c r="K45" s="2" t="s">
        <v>10</v>
      </c>
      <c r="L45" s="2" t="s">
        <v>240</v>
      </c>
      <c r="M45" s="2"/>
      <c r="N45" s="9">
        <v>27</v>
      </c>
      <c r="O45" s="9">
        <v>27</v>
      </c>
      <c r="P45" s="9">
        <v>27</v>
      </c>
      <c r="Q45" s="9">
        <v>27</v>
      </c>
      <c r="R45" s="9">
        <v>27</v>
      </c>
      <c r="S45" s="2">
        <f t="shared" si="0"/>
        <v>135</v>
      </c>
      <c r="T45" s="40"/>
      <c r="U45" s="41">
        <f>+T45*N45</f>
        <v>0</v>
      </c>
      <c r="V45" s="41">
        <f t="shared" si="1"/>
        <v>0</v>
      </c>
      <c r="W45" s="42">
        <f>T45*1.06</f>
        <v>0</v>
      </c>
      <c r="X45" s="43">
        <f>(W45*O45)</f>
        <v>0</v>
      </c>
      <c r="Y45" s="44">
        <f t="shared" si="2"/>
        <v>0</v>
      </c>
      <c r="Z45" s="43">
        <f>W45*1.06</f>
        <v>0</v>
      </c>
      <c r="AA45" s="42">
        <f>(+Z45)*P45</f>
        <v>0</v>
      </c>
      <c r="AB45" s="41">
        <f t="shared" si="3"/>
        <v>0</v>
      </c>
      <c r="AC45" s="43">
        <f t="shared" si="4"/>
        <v>0</v>
      </c>
      <c r="AD45" s="44">
        <f>(AC45)*Q45</f>
        <v>0</v>
      </c>
      <c r="AE45" s="42">
        <f t="shared" si="5"/>
        <v>0</v>
      </c>
      <c r="AF45" s="43">
        <f>AC45*1.06</f>
        <v>0</v>
      </c>
      <c r="AG45" s="42">
        <f>(+AF45)*R45</f>
        <v>0</v>
      </c>
      <c r="AH45" s="43">
        <f t="shared" si="6"/>
        <v>0</v>
      </c>
      <c r="AI45" s="42">
        <f>AG45+AD45+AA45+X45+U45</f>
        <v>0</v>
      </c>
      <c r="AJ45" s="43">
        <f t="shared" si="7"/>
        <v>0</v>
      </c>
    </row>
    <row r="46" spans="1:36" x14ac:dyDescent="0.3">
      <c r="A46" s="2" t="s">
        <v>1</v>
      </c>
      <c r="B46" s="2" t="s">
        <v>129</v>
      </c>
      <c r="C46" s="2" t="s">
        <v>128</v>
      </c>
      <c r="D46" s="2"/>
      <c r="E46" s="2" t="s">
        <v>127</v>
      </c>
      <c r="F46" s="2" t="s">
        <v>245</v>
      </c>
      <c r="G46" s="2" t="s">
        <v>0</v>
      </c>
      <c r="H46" s="2"/>
      <c r="I46" s="2" t="s">
        <v>11</v>
      </c>
      <c r="J46" s="2" t="s">
        <v>244</v>
      </c>
      <c r="K46" s="2" t="s">
        <v>10</v>
      </c>
      <c r="L46" s="2" t="s">
        <v>240</v>
      </c>
      <c r="M46" s="2"/>
      <c r="N46" s="9">
        <v>70</v>
      </c>
      <c r="O46" s="9">
        <v>70</v>
      </c>
      <c r="P46" s="9"/>
      <c r="Q46" s="9"/>
      <c r="R46" s="9"/>
      <c r="S46" s="2">
        <f t="shared" si="0"/>
        <v>140</v>
      </c>
      <c r="T46" s="40"/>
      <c r="U46" s="41">
        <f>+T46*N46</f>
        <v>0</v>
      </c>
      <c r="V46" s="41">
        <f t="shared" si="1"/>
        <v>0</v>
      </c>
      <c r="W46" s="42">
        <f>T46*1.06</f>
        <v>0</v>
      </c>
      <c r="X46" s="43">
        <f>(W46*O46)</f>
        <v>0</v>
      </c>
      <c r="Y46" s="44">
        <f t="shared" si="2"/>
        <v>0</v>
      </c>
      <c r="Z46" s="43">
        <f>W46*1.06</f>
        <v>0</v>
      </c>
      <c r="AA46" s="42">
        <f>(+Z46)*P46</f>
        <v>0</v>
      </c>
      <c r="AB46" s="41">
        <f t="shared" si="3"/>
        <v>0</v>
      </c>
      <c r="AC46" s="43">
        <f t="shared" si="4"/>
        <v>0</v>
      </c>
      <c r="AD46" s="44">
        <f>(AC46)*Q46</f>
        <v>0</v>
      </c>
      <c r="AE46" s="42">
        <f t="shared" si="5"/>
        <v>0</v>
      </c>
      <c r="AF46" s="43">
        <f>AC46*1.06</f>
        <v>0</v>
      </c>
      <c r="AG46" s="42">
        <f>(+AF46)*R46</f>
        <v>0</v>
      </c>
      <c r="AH46" s="43">
        <f t="shared" si="6"/>
        <v>0</v>
      </c>
      <c r="AI46" s="42">
        <f>AG46+AD46+AA46+X46+U46</f>
        <v>0</v>
      </c>
      <c r="AJ46" s="43">
        <f t="shared" si="7"/>
        <v>0</v>
      </c>
    </row>
    <row r="47" spans="1:36" x14ac:dyDescent="0.3">
      <c r="A47" s="2" t="s">
        <v>3</v>
      </c>
      <c r="B47" s="2" t="s">
        <v>126</v>
      </c>
      <c r="C47" s="2" t="s">
        <v>15</v>
      </c>
      <c r="D47" s="2"/>
      <c r="E47" s="2" t="s">
        <v>125</v>
      </c>
      <c r="F47" s="2" t="s">
        <v>247</v>
      </c>
      <c r="G47" s="2" t="s">
        <v>2</v>
      </c>
      <c r="H47" s="2"/>
      <c r="I47" s="2" t="s">
        <v>124</v>
      </c>
      <c r="J47" s="2" t="s">
        <v>244</v>
      </c>
      <c r="K47" s="2" t="s">
        <v>4</v>
      </c>
      <c r="L47" s="2" t="s">
        <v>241</v>
      </c>
      <c r="M47" s="2"/>
      <c r="N47" s="9">
        <v>934</v>
      </c>
      <c r="O47" s="9">
        <v>927</v>
      </c>
      <c r="P47" s="9">
        <v>260</v>
      </c>
      <c r="Q47" s="9">
        <v>260</v>
      </c>
      <c r="R47" s="9">
        <v>260</v>
      </c>
      <c r="S47" s="2">
        <f t="shared" si="0"/>
        <v>2641</v>
      </c>
      <c r="T47" s="40"/>
      <c r="U47" s="41">
        <f>+T47*N47</f>
        <v>0</v>
      </c>
      <c r="V47" s="41">
        <f t="shared" si="1"/>
        <v>0</v>
      </c>
      <c r="W47" s="42">
        <f>T47*1.06</f>
        <v>0</v>
      </c>
      <c r="X47" s="43">
        <f>(W47*O47)</f>
        <v>0</v>
      </c>
      <c r="Y47" s="44">
        <f t="shared" si="2"/>
        <v>0</v>
      </c>
      <c r="Z47" s="43">
        <f>W47*1.06</f>
        <v>0</v>
      </c>
      <c r="AA47" s="42">
        <f>(+Z47)*P47</f>
        <v>0</v>
      </c>
      <c r="AB47" s="41">
        <f t="shared" si="3"/>
        <v>0</v>
      </c>
      <c r="AC47" s="43">
        <f t="shared" si="4"/>
        <v>0</v>
      </c>
      <c r="AD47" s="44">
        <f>(AC47)*Q47</f>
        <v>0</v>
      </c>
      <c r="AE47" s="42">
        <f t="shared" si="5"/>
        <v>0</v>
      </c>
      <c r="AF47" s="43">
        <f>AC47*1.06</f>
        <v>0</v>
      </c>
      <c r="AG47" s="42">
        <f>(+AF47)*R47</f>
        <v>0</v>
      </c>
      <c r="AH47" s="43">
        <f t="shared" si="6"/>
        <v>0</v>
      </c>
      <c r="AI47" s="42">
        <f>AG47+AD47+AA47+X47+U47</f>
        <v>0</v>
      </c>
      <c r="AJ47" s="43">
        <f t="shared" si="7"/>
        <v>0</v>
      </c>
    </row>
    <row r="48" spans="1:36" x14ac:dyDescent="0.3">
      <c r="A48" s="2" t="s">
        <v>1</v>
      </c>
      <c r="B48" s="2" t="s">
        <v>126</v>
      </c>
      <c r="C48" s="2" t="s">
        <v>15</v>
      </c>
      <c r="D48" s="2"/>
      <c r="E48" s="2" t="s">
        <v>125</v>
      </c>
      <c r="F48" s="2" t="s">
        <v>247</v>
      </c>
      <c r="G48" s="2" t="s">
        <v>2</v>
      </c>
      <c r="H48" s="2"/>
      <c r="I48" s="2" t="s">
        <v>124</v>
      </c>
      <c r="J48" s="2" t="s">
        <v>244</v>
      </c>
      <c r="K48" s="2" t="s">
        <v>4</v>
      </c>
      <c r="L48" s="2" t="s">
        <v>241</v>
      </c>
      <c r="M48" s="2"/>
      <c r="N48" s="9">
        <v>1220</v>
      </c>
      <c r="O48" s="9">
        <v>1220</v>
      </c>
      <c r="P48" s="9"/>
      <c r="Q48" s="9"/>
      <c r="R48" s="9"/>
      <c r="S48" s="2">
        <f t="shared" si="0"/>
        <v>2440</v>
      </c>
      <c r="T48" s="40"/>
      <c r="U48" s="41">
        <f>+T48*N48</f>
        <v>0</v>
      </c>
      <c r="V48" s="41">
        <f t="shared" si="1"/>
        <v>0</v>
      </c>
      <c r="W48" s="42">
        <f>T48*1.06</f>
        <v>0</v>
      </c>
      <c r="X48" s="43">
        <f>(W48*O48)</f>
        <v>0</v>
      </c>
      <c r="Y48" s="44">
        <f t="shared" si="2"/>
        <v>0</v>
      </c>
      <c r="Z48" s="43">
        <f>W48*1.06</f>
        <v>0</v>
      </c>
      <c r="AA48" s="42">
        <f>(+Z48)*P48</f>
        <v>0</v>
      </c>
      <c r="AB48" s="41">
        <f t="shared" si="3"/>
        <v>0</v>
      </c>
      <c r="AC48" s="43">
        <f t="shared" si="4"/>
        <v>0</v>
      </c>
      <c r="AD48" s="44">
        <f>(AC48)*Q48</f>
        <v>0</v>
      </c>
      <c r="AE48" s="42">
        <f t="shared" si="5"/>
        <v>0</v>
      </c>
      <c r="AF48" s="43">
        <f>AC48*1.06</f>
        <v>0</v>
      </c>
      <c r="AG48" s="42">
        <f>(+AF48)*R48</f>
        <v>0</v>
      </c>
      <c r="AH48" s="43">
        <f t="shared" si="6"/>
        <v>0</v>
      </c>
      <c r="AI48" s="42">
        <f>AG48+AD48+AA48+X48+U48</f>
        <v>0</v>
      </c>
      <c r="AJ48" s="43">
        <f t="shared" si="7"/>
        <v>0</v>
      </c>
    </row>
    <row r="49" spans="1:36" x14ac:dyDescent="0.3">
      <c r="A49" s="2" t="s">
        <v>3</v>
      </c>
      <c r="B49" s="2" t="s">
        <v>123</v>
      </c>
      <c r="C49" s="2" t="s">
        <v>122</v>
      </c>
      <c r="D49" s="2"/>
      <c r="E49" s="2" t="s">
        <v>121</v>
      </c>
      <c r="F49" s="2" t="s">
        <v>245</v>
      </c>
      <c r="G49" s="2" t="s">
        <v>0</v>
      </c>
      <c r="H49" s="2"/>
      <c r="I49" s="2" t="s">
        <v>11</v>
      </c>
      <c r="J49" s="2" t="s">
        <v>244</v>
      </c>
      <c r="K49" s="2" t="s">
        <v>10</v>
      </c>
      <c r="L49" s="2" t="s">
        <v>240</v>
      </c>
      <c r="M49" s="2"/>
      <c r="N49" s="9">
        <v>251</v>
      </c>
      <c r="O49" s="9">
        <v>167</v>
      </c>
      <c r="P49" s="9">
        <v>293</v>
      </c>
      <c r="Q49" s="9">
        <v>385</v>
      </c>
      <c r="R49" s="9">
        <v>267</v>
      </c>
      <c r="S49" s="2">
        <f t="shared" si="0"/>
        <v>1363</v>
      </c>
      <c r="T49" s="40"/>
      <c r="U49" s="41">
        <f>+T49*N49</f>
        <v>0</v>
      </c>
      <c r="V49" s="41">
        <f t="shared" si="1"/>
        <v>0</v>
      </c>
      <c r="W49" s="42">
        <f>T49*1.06</f>
        <v>0</v>
      </c>
      <c r="X49" s="43">
        <f>(W49*O49)</f>
        <v>0</v>
      </c>
      <c r="Y49" s="44">
        <f t="shared" si="2"/>
        <v>0</v>
      </c>
      <c r="Z49" s="43">
        <f>W49*1.06</f>
        <v>0</v>
      </c>
      <c r="AA49" s="42">
        <f>(+Z49)*P49</f>
        <v>0</v>
      </c>
      <c r="AB49" s="41">
        <f t="shared" si="3"/>
        <v>0</v>
      </c>
      <c r="AC49" s="43">
        <f t="shared" si="4"/>
        <v>0</v>
      </c>
      <c r="AD49" s="44">
        <f>(AC49)*Q49</f>
        <v>0</v>
      </c>
      <c r="AE49" s="42">
        <f t="shared" si="5"/>
        <v>0</v>
      </c>
      <c r="AF49" s="43">
        <f>AC49*1.06</f>
        <v>0</v>
      </c>
      <c r="AG49" s="42">
        <f>(+AF49)*R49</f>
        <v>0</v>
      </c>
      <c r="AH49" s="43">
        <f t="shared" si="6"/>
        <v>0</v>
      </c>
      <c r="AI49" s="42">
        <f>AG49+AD49+AA49+X49+U49</f>
        <v>0</v>
      </c>
      <c r="AJ49" s="43">
        <f t="shared" si="7"/>
        <v>0</v>
      </c>
    </row>
    <row r="50" spans="1:36" x14ac:dyDescent="0.3">
      <c r="A50" s="2" t="s">
        <v>3</v>
      </c>
      <c r="B50" s="2" t="s">
        <v>120</v>
      </c>
      <c r="C50" s="2" t="s">
        <v>119</v>
      </c>
      <c r="D50" s="2"/>
      <c r="E50" s="2" t="s">
        <v>118</v>
      </c>
      <c r="F50" s="2" t="s">
        <v>246</v>
      </c>
      <c r="G50" s="2" t="s">
        <v>0</v>
      </c>
      <c r="H50" s="2"/>
      <c r="I50" s="2" t="s">
        <v>11</v>
      </c>
      <c r="J50" s="2" t="s">
        <v>244</v>
      </c>
      <c r="K50" s="2" t="s">
        <v>10</v>
      </c>
      <c r="L50" s="2" t="s">
        <v>240</v>
      </c>
      <c r="M50" s="2"/>
      <c r="N50" s="9">
        <v>61</v>
      </c>
      <c r="O50" s="9">
        <v>93</v>
      </c>
      <c r="P50" s="9">
        <v>40</v>
      </c>
      <c r="Q50" s="9">
        <v>34</v>
      </c>
      <c r="R50" s="9">
        <v>94</v>
      </c>
      <c r="S50" s="2">
        <f t="shared" si="0"/>
        <v>322</v>
      </c>
      <c r="T50" s="40"/>
      <c r="U50" s="41">
        <f>+T50*N50</f>
        <v>0</v>
      </c>
      <c r="V50" s="41">
        <f t="shared" si="1"/>
        <v>0</v>
      </c>
      <c r="W50" s="42">
        <f>T50*1.06</f>
        <v>0</v>
      </c>
      <c r="X50" s="43">
        <f>(W50*O50)</f>
        <v>0</v>
      </c>
      <c r="Y50" s="44">
        <f t="shared" si="2"/>
        <v>0</v>
      </c>
      <c r="Z50" s="43">
        <f>W50*1.06</f>
        <v>0</v>
      </c>
      <c r="AA50" s="42">
        <f>(+Z50)*P50</f>
        <v>0</v>
      </c>
      <c r="AB50" s="41">
        <f t="shared" si="3"/>
        <v>0</v>
      </c>
      <c r="AC50" s="43">
        <f t="shared" si="4"/>
        <v>0</v>
      </c>
      <c r="AD50" s="44">
        <f>(AC50)*Q50</f>
        <v>0</v>
      </c>
      <c r="AE50" s="42">
        <f t="shared" si="5"/>
        <v>0</v>
      </c>
      <c r="AF50" s="43">
        <f>AC50*1.06</f>
        <v>0</v>
      </c>
      <c r="AG50" s="42">
        <f>(+AF50)*R50</f>
        <v>0</v>
      </c>
      <c r="AH50" s="43">
        <f t="shared" si="6"/>
        <v>0</v>
      </c>
      <c r="AI50" s="42">
        <f>AG50+AD50+AA50+X50+U50</f>
        <v>0</v>
      </c>
      <c r="AJ50" s="43">
        <f t="shared" si="7"/>
        <v>0</v>
      </c>
    </row>
    <row r="51" spans="1:36" x14ac:dyDescent="0.3">
      <c r="A51" s="2" t="s">
        <v>3</v>
      </c>
      <c r="B51" s="2" t="s">
        <v>117</v>
      </c>
      <c r="C51" s="2" t="s">
        <v>116</v>
      </c>
      <c r="D51" s="2"/>
      <c r="E51" s="2" t="s">
        <v>115</v>
      </c>
      <c r="F51" s="2" t="s">
        <v>245</v>
      </c>
      <c r="G51" s="2" t="s">
        <v>0</v>
      </c>
      <c r="H51" s="2"/>
      <c r="I51" s="2" t="s">
        <v>11</v>
      </c>
      <c r="J51" s="2" t="s">
        <v>244</v>
      </c>
      <c r="K51" s="2" t="s">
        <v>10</v>
      </c>
      <c r="L51" s="2" t="s">
        <v>240</v>
      </c>
      <c r="M51" s="2"/>
      <c r="N51" s="9">
        <v>43</v>
      </c>
      <c r="O51" s="9">
        <v>27</v>
      </c>
      <c r="P51" s="9">
        <v>44</v>
      </c>
      <c r="Q51" s="9">
        <v>56</v>
      </c>
      <c r="R51" s="9">
        <v>33</v>
      </c>
      <c r="S51" s="2">
        <f t="shared" si="0"/>
        <v>203</v>
      </c>
      <c r="T51" s="40"/>
      <c r="U51" s="41">
        <f>+T51*N51</f>
        <v>0</v>
      </c>
      <c r="V51" s="41">
        <f t="shared" si="1"/>
        <v>0</v>
      </c>
      <c r="W51" s="42">
        <f>T51*1.06</f>
        <v>0</v>
      </c>
      <c r="X51" s="43">
        <f>(W51*O51)</f>
        <v>0</v>
      </c>
      <c r="Y51" s="44">
        <f t="shared" si="2"/>
        <v>0</v>
      </c>
      <c r="Z51" s="43">
        <f>W51*1.06</f>
        <v>0</v>
      </c>
      <c r="AA51" s="42">
        <f>(+Z51)*P51</f>
        <v>0</v>
      </c>
      <c r="AB51" s="41">
        <f t="shared" si="3"/>
        <v>0</v>
      </c>
      <c r="AC51" s="43">
        <f t="shared" si="4"/>
        <v>0</v>
      </c>
      <c r="AD51" s="44">
        <f>(AC51)*Q51</f>
        <v>0</v>
      </c>
      <c r="AE51" s="42">
        <f t="shared" si="5"/>
        <v>0</v>
      </c>
      <c r="AF51" s="43">
        <f>AC51*1.06</f>
        <v>0</v>
      </c>
      <c r="AG51" s="42">
        <f>(+AF51)*R51</f>
        <v>0</v>
      </c>
      <c r="AH51" s="43">
        <f t="shared" si="6"/>
        <v>0</v>
      </c>
      <c r="AI51" s="42">
        <f>AG51+AD51+AA51+X51+U51</f>
        <v>0</v>
      </c>
      <c r="AJ51" s="43">
        <f t="shared" si="7"/>
        <v>0</v>
      </c>
    </row>
    <row r="52" spans="1:36" x14ac:dyDescent="0.3">
      <c r="A52" s="2" t="s">
        <v>3</v>
      </c>
      <c r="B52" s="2" t="s">
        <v>114</v>
      </c>
      <c r="C52" s="2" t="s">
        <v>113</v>
      </c>
      <c r="D52" s="2"/>
      <c r="E52" s="2" t="s">
        <v>112</v>
      </c>
      <c r="F52" s="2" t="s">
        <v>247</v>
      </c>
      <c r="G52" s="2" t="s">
        <v>2</v>
      </c>
      <c r="H52" s="2"/>
      <c r="I52" s="2" t="s">
        <v>111</v>
      </c>
      <c r="J52" s="2" t="s">
        <v>244</v>
      </c>
      <c r="K52" s="2" t="s">
        <v>4</v>
      </c>
      <c r="L52" s="2" t="s">
        <v>241</v>
      </c>
      <c r="M52" s="2"/>
      <c r="N52" s="9">
        <v>494</v>
      </c>
      <c r="O52" s="9">
        <v>316</v>
      </c>
      <c r="P52" s="9">
        <v>503</v>
      </c>
      <c r="Q52" s="9">
        <v>633</v>
      </c>
      <c r="R52" s="9">
        <v>385</v>
      </c>
      <c r="S52" s="2">
        <f t="shared" si="0"/>
        <v>2331</v>
      </c>
      <c r="T52" s="40"/>
      <c r="U52" s="41">
        <f>+T52*N52</f>
        <v>0</v>
      </c>
      <c r="V52" s="41">
        <f t="shared" si="1"/>
        <v>0</v>
      </c>
      <c r="W52" s="42">
        <f>T52*1.06</f>
        <v>0</v>
      </c>
      <c r="X52" s="43">
        <f>(W52*O52)</f>
        <v>0</v>
      </c>
      <c r="Y52" s="44">
        <f t="shared" si="2"/>
        <v>0</v>
      </c>
      <c r="Z52" s="43">
        <f>W52*1.06</f>
        <v>0</v>
      </c>
      <c r="AA52" s="42">
        <f>(+Z52)*P52</f>
        <v>0</v>
      </c>
      <c r="AB52" s="41">
        <f t="shared" si="3"/>
        <v>0</v>
      </c>
      <c r="AC52" s="43">
        <f t="shared" si="4"/>
        <v>0</v>
      </c>
      <c r="AD52" s="44">
        <f>(AC52)*Q52</f>
        <v>0</v>
      </c>
      <c r="AE52" s="42">
        <f t="shared" si="5"/>
        <v>0</v>
      </c>
      <c r="AF52" s="43">
        <f>AC52*1.06</f>
        <v>0</v>
      </c>
      <c r="AG52" s="42">
        <f>(+AF52)*R52</f>
        <v>0</v>
      </c>
      <c r="AH52" s="43">
        <f t="shared" si="6"/>
        <v>0</v>
      </c>
      <c r="AI52" s="42">
        <f>AG52+AD52+AA52+X52+U52</f>
        <v>0</v>
      </c>
      <c r="AJ52" s="43">
        <f t="shared" si="7"/>
        <v>0</v>
      </c>
    </row>
    <row r="53" spans="1:36" x14ac:dyDescent="0.3">
      <c r="A53" s="2" t="s">
        <v>1</v>
      </c>
      <c r="B53" s="2" t="s">
        <v>114</v>
      </c>
      <c r="C53" s="2" t="s">
        <v>113</v>
      </c>
      <c r="D53" s="2"/>
      <c r="E53" s="2" t="s">
        <v>112</v>
      </c>
      <c r="F53" s="2" t="s">
        <v>247</v>
      </c>
      <c r="G53" s="2" t="s">
        <v>2</v>
      </c>
      <c r="H53" s="2"/>
      <c r="I53" s="2" t="s">
        <v>111</v>
      </c>
      <c r="J53" s="2" t="s">
        <v>244</v>
      </c>
      <c r="K53" s="2" t="s">
        <v>4</v>
      </c>
      <c r="L53" s="2" t="s">
        <v>241</v>
      </c>
      <c r="M53" s="2"/>
      <c r="N53" s="9">
        <v>3200</v>
      </c>
      <c r="O53" s="9">
        <v>3200</v>
      </c>
      <c r="P53" s="9"/>
      <c r="Q53" s="9"/>
      <c r="R53" s="9"/>
      <c r="S53" s="2">
        <f t="shared" si="0"/>
        <v>6400</v>
      </c>
      <c r="T53" s="40"/>
      <c r="U53" s="41">
        <f>+T53*N53</f>
        <v>0</v>
      </c>
      <c r="V53" s="41">
        <f t="shared" si="1"/>
        <v>0</v>
      </c>
      <c r="W53" s="42">
        <f>T53*1.06</f>
        <v>0</v>
      </c>
      <c r="X53" s="43">
        <f>(W53*O53)</f>
        <v>0</v>
      </c>
      <c r="Y53" s="44">
        <f t="shared" si="2"/>
        <v>0</v>
      </c>
      <c r="Z53" s="43">
        <f>W53*1.06</f>
        <v>0</v>
      </c>
      <c r="AA53" s="42">
        <f>(+Z53)*P53</f>
        <v>0</v>
      </c>
      <c r="AB53" s="41">
        <f t="shared" si="3"/>
        <v>0</v>
      </c>
      <c r="AC53" s="43">
        <f t="shared" si="4"/>
        <v>0</v>
      </c>
      <c r="AD53" s="44">
        <f>(AC53)*Q53</f>
        <v>0</v>
      </c>
      <c r="AE53" s="42">
        <f t="shared" si="5"/>
        <v>0</v>
      </c>
      <c r="AF53" s="43">
        <f>AC53*1.06</f>
        <v>0</v>
      </c>
      <c r="AG53" s="42">
        <f>(+AF53)*R53</f>
        <v>0</v>
      </c>
      <c r="AH53" s="43">
        <f t="shared" si="6"/>
        <v>0</v>
      </c>
      <c r="AI53" s="42">
        <f>AG53+AD53+AA53+X53+U53</f>
        <v>0</v>
      </c>
      <c r="AJ53" s="43">
        <f t="shared" si="7"/>
        <v>0</v>
      </c>
    </row>
    <row r="54" spans="1:36" x14ac:dyDescent="0.3">
      <c r="A54" s="2" t="s">
        <v>3</v>
      </c>
      <c r="B54" s="2" t="s">
        <v>110</v>
      </c>
      <c r="C54" s="2" t="s">
        <v>109</v>
      </c>
      <c r="D54" s="2"/>
      <c r="E54" s="2" t="s">
        <v>108</v>
      </c>
      <c r="F54" s="2" t="s">
        <v>245</v>
      </c>
      <c r="G54" s="2" t="s">
        <v>0</v>
      </c>
      <c r="H54" s="2"/>
      <c r="I54" s="2" t="s">
        <v>11</v>
      </c>
      <c r="J54" s="2" t="s">
        <v>244</v>
      </c>
      <c r="K54" s="2" t="s">
        <v>10</v>
      </c>
      <c r="L54" s="2" t="s">
        <v>240</v>
      </c>
      <c r="M54" s="2"/>
      <c r="N54" s="9">
        <v>47</v>
      </c>
      <c r="O54" s="9">
        <v>47</v>
      </c>
      <c r="P54" s="9">
        <v>104</v>
      </c>
      <c r="Q54" s="9">
        <v>149</v>
      </c>
      <c r="R54" s="9">
        <v>152</v>
      </c>
      <c r="S54" s="2">
        <f t="shared" si="0"/>
        <v>499</v>
      </c>
      <c r="T54" s="40"/>
      <c r="U54" s="41">
        <f>+T54*N54</f>
        <v>0</v>
      </c>
      <c r="V54" s="41">
        <f t="shared" si="1"/>
        <v>0</v>
      </c>
      <c r="W54" s="42">
        <f>T54*1.06</f>
        <v>0</v>
      </c>
      <c r="X54" s="43">
        <f>(W54*O54)</f>
        <v>0</v>
      </c>
      <c r="Y54" s="44">
        <f t="shared" si="2"/>
        <v>0</v>
      </c>
      <c r="Z54" s="43">
        <f>W54*1.06</f>
        <v>0</v>
      </c>
      <c r="AA54" s="42">
        <f>(+Z54)*P54</f>
        <v>0</v>
      </c>
      <c r="AB54" s="41">
        <f t="shared" si="3"/>
        <v>0</v>
      </c>
      <c r="AC54" s="43">
        <f t="shared" si="4"/>
        <v>0</v>
      </c>
      <c r="AD54" s="44">
        <f>(AC54)*Q54</f>
        <v>0</v>
      </c>
      <c r="AE54" s="42">
        <f t="shared" si="5"/>
        <v>0</v>
      </c>
      <c r="AF54" s="43">
        <f>AC54*1.06</f>
        <v>0</v>
      </c>
      <c r="AG54" s="42">
        <f>(+AF54)*R54</f>
        <v>0</v>
      </c>
      <c r="AH54" s="43">
        <f t="shared" si="6"/>
        <v>0</v>
      </c>
      <c r="AI54" s="42">
        <f>AG54+AD54+AA54+X54+U54</f>
        <v>0</v>
      </c>
      <c r="AJ54" s="43">
        <f t="shared" si="7"/>
        <v>0</v>
      </c>
    </row>
    <row r="55" spans="1:36" x14ac:dyDescent="0.3">
      <c r="A55" s="2" t="s">
        <v>3</v>
      </c>
      <c r="B55" s="2" t="s">
        <v>107</v>
      </c>
      <c r="C55" s="2" t="s">
        <v>106</v>
      </c>
      <c r="D55" s="2"/>
      <c r="E55" s="2" t="s">
        <v>105</v>
      </c>
      <c r="F55" s="2" t="s">
        <v>245</v>
      </c>
      <c r="G55" s="2" t="s">
        <v>0</v>
      </c>
      <c r="H55" s="2"/>
      <c r="I55" s="2" t="s">
        <v>11</v>
      </c>
      <c r="J55" s="2" t="s">
        <v>244</v>
      </c>
      <c r="K55" s="2" t="s">
        <v>10</v>
      </c>
      <c r="L55" s="2" t="s">
        <v>240</v>
      </c>
      <c r="M55" s="2"/>
      <c r="N55" s="9">
        <v>95</v>
      </c>
      <c r="O55" s="9">
        <v>95</v>
      </c>
      <c r="P55" s="9">
        <v>95</v>
      </c>
      <c r="Q55" s="9">
        <v>95</v>
      </c>
      <c r="R55" s="9">
        <v>95</v>
      </c>
      <c r="S55" s="2">
        <f t="shared" si="0"/>
        <v>475</v>
      </c>
      <c r="T55" s="40"/>
      <c r="U55" s="41">
        <f>+T55*N55</f>
        <v>0</v>
      </c>
      <c r="V55" s="41">
        <f t="shared" si="1"/>
        <v>0</v>
      </c>
      <c r="W55" s="42">
        <f>T55*1.06</f>
        <v>0</v>
      </c>
      <c r="X55" s="43">
        <f>(W55*O55)</f>
        <v>0</v>
      </c>
      <c r="Y55" s="44">
        <f t="shared" si="2"/>
        <v>0</v>
      </c>
      <c r="Z55" s="43">
        <f>W55*1.06</f>
        <v>0</v>
      </c>
      <c r="AA55" s="42">
        <f>(+Z55)*P55</f>
        <v>0</v>
      </c>
      <c r="AB55" s="41">
        <f t="shared" si="3"/>
        <v>0</v>
      </c>
      <c r="AC55" s="43">
        <f t="shared" si="4"/>
        <v>0</v>
      </c>
      <c r="AD55" s="44">
        <f>(AC55)*Q55</f>
        <v>0</v>
      </c>
      <c r="AE55" s="42">
        <f t="shared" si="5"/>
        <v>0</v>
      </c>
      <c r="AF55" s="43">
        <f>AC55*1.06</f>
        <v>0</v>
      </c>
      <c r="AG55" s="42">
        <f>(+AF55)*R55</f>
        <v>0</v>
      </c>
      <c r="AH55" s="43">
        <f t="shared" si="6"/>
        <v>0</v>
      </c>
      <c r="AI55" s="42">
        <f>AG55+AD55+AA55+X55+U55</f>
        <v>0</v>
      </c>
      <c r="AJ55" s="43">
        <f t="shared" si="7"/>
        <v>0</v>
      </c>
    </row>
    <row r="56" spans="1:36" x14ac:dyDescent="0.3">
      <c r="A56" s="2" t="s">
        <v>3</v>
      </c>
      <c r="B56" s="2" t="s">
        <v>104</v>
      </c>
      <c r="C56" s="2" t="s">
        <v>103</v>
      </c>
      <c r="D56" s="2"/>
      <c r="E56" s="2" t="s">
        <v>102</v>
      </c>
      <c r="F56" s="2" t="s">
        <v>245</v>
      </c>
      <c r="G56" s="2" t="s">
        <v>0</v>
      </c>
      <c r="H56" s="2"/>
      <c r="I56" s="2" t="s">
        <v>11</v>
      </c>
      <c r="J56" s="2" t="s">
        <v>244</v>
      </c>
      <c r="K56" s="2" t="s">
        <v>10</v>
      </c>
      <c r="L56" s="2" t="s">
        <v>240</v>
      </c>
      <c r="M56" s="2"/>
      <c r="N56" s="9">
        <v>9</v>
      </c>
      <c r="O56" s="9">
        <v>9</v>
      </c>
      <c r="P56" s="9">
        <v>21</v>
      </c>
      <c r="Q56" s="9">
        <v>30</v>
      </c>
      <c r="R56" s="9">
        <v>30</v>
      </c>
      <c r="S56" s="2">
        <f t="shared" si="0"/>
        <v>99</v>
      </c>
      <c r="T56" s="40"/>
      <c r="U56" s="41">
        <f>+T56*N56</f>
        <v>0</v>
      </c>
      <c r="V56" s="41">
        <f t="shared" si="1"/>
        <v>0</v>
      </c>
      <c r="W56" s="42">
        <f>T56*1.06</f>
        <v>0</v>
      </c>
      <c r="X56" s="43">
        <f>(W56*O56)</f>
        <v>0</v>
      </c>
      <c r="Y56" s="44">
        <f t="shared" si="2"/>
        <v>0</v>
      </c>
      <c r="Z56" s="43">
        <f>W56*1.06</f>
        <v>0</v>
      </c>
      <c r="AA56" s="42">
        <f>(+Z56)*P56</f>
        <v>0</v>
      </c>
      <c r="AB56" s="41">
        <f t="shared" si="3"/>
        <v>0</v>
      </c>
      <c r="AC56" s="43">
        <f t="shared" si="4"/>
        <v>0</v>
      </c>
      <c r="AD56" s="44">
        <f>(AC56)*Q56</f>
        <v>0</v>
      </c>
      <c r="AE56" s="42">
        <f t="shared" si="5"/>
        <v>0</v>
      </c>
      <c r="AF56" s="43">
        <f>AC56*1.06</f>
        <v>0</v>
      </c>
      <c r="AG56" s="42">
        <f>(+AF56)*R56</f>
        <v>0</v>
      </c>
      <c r="AH56" s="43">
        <f t="shared" si="6"/>
        <v>0</v>
      </c>
      <c r="AI56" s="42">
        <f>AG56+AD56+AA56+X56+U56</f>
        <v>0</v>
      </c>
      <c r="AJ56" s="43">
        <f t="shared" si="7"/>
        <v>0</v>
      </c>
    </row>
    <row r="57" spans="1:36" x14ac:dyDescent="0.3">
      <c r="A57" s="2" t="s">
        <v>3</v>
      </c>
      <c r="B57" s="2" t="s">
        <v>101</v>
      </c>
      <c r="C57" s="2" t="s">
        <v>100</v>
      </c>
      <c r="D57" s="2"/>
      <c r="E57" s="2" t="s">
        <v>99</v>
      </c>
      <c r="F57" s="2" t="s">
        <v>246</v>
      </c>
      <c r="G57" s="2" t="s">
        <v>0</v>
      </c>
      <c r="H57" s="2"/>
      <c r="I57" s="2" t="s">
        <v>11</v>
      </c>
      <c r="J57" s="2" t="s">
        <v>244</v>
      </c>
      <c r="K57" s="2" t="s">
        <v>10</v>
      </c>
      <c r="L57" s="2" t="s">
        <v>240</v>
      </c>
      <c r="M57" s="2"/>
      <c r="N57" s="9">
        <v>11</v>
      </c>
      <c r="O57" s="9">
        <v>11</v>
      </c>
      <c r="P57" s="9">
        <v>25</v>
      </c>
      <c r="Q57" s="9">
        <v>35</v>
      </c>
      <c r="R57" s="9">
        <v>36</v>
      </c>
      <c r="S57" s="2">
        <f t="shared" si="0"/>
        <v>118</v>
      </c>
      <c r="T57" s="40"/>
      <c r="U57" s="41">
        <f>+T57*N57</f>
        <v>0</v>
      </c>
      <c r="V57" s="41">
        <f t="shared" si="1"/>
        <v>0</v>
      </c>
      <c r="W57" s="42">
        <f>T57*1.06</f>
        <v>0</v>
      </c>
      <c r="X57" s="43">
        <f>(W57*O57)</f>
        <v>0</v>
      </c>
      <c r="Y57" s="44">
        <f t="shared" si="2"/>
        <v>0</v>
      </c>
      <c r="Z57" s="43">
        <f>W57*1.06</f>
        <v>0</v>
      </c>
      <c r="AA57" s="42">
        <f>(+Z57)*P57</f>
        <v>0</v>
      </c>
      <c r="AB57" s="41">
        <f t="shared" si="3"/>
        <v>0</v>
      </c>
      <c r="AC57" s="43">
        <f t="shared" si="4"/>
        <v>0</v>
      </c>
      <c r="AD57" s="44">
        <f>(AC57)*Q57</f>
        <v>0</v>
      </c>
      <c r="AE57" s="42">
        <f t="shared" si="5"/>
        <v>0</v>
      </c>
      <c r="AF57" s="43">
        <f>AC57*1.06</f>
        <v>0</v>
      </c>
      <c r="AG57" s="42">
        <f>(+AF57)*R57</f>
        <v>0</v>
      </c>
      <c r="AH57" s="43">
        <f t="shared" si="6"/>
        <v>0</v>
      </c>
      <c r="AI57" s="42">
        <f>AG57+AD57+AA57+X57+U57</f>
        <v>0</v>
      </c>
      <c r="AJ57" s="43">
        <f t="shared" si="7"/>
        <v>0</v>
      </c>
    </row>
    <row r="58" spans="1:36" x14ac:dyDescent="0.3">
      <c r="A58" s="2" t="s">
        <v>3</v>
      </c>
      <c r="B58" s="2" t="s">
        <v>98</v>
      </c>
      <c r="C58" s="2" t="s">
        <v>97</v>
      </c>
      <c r="D58" s="2"/>
      <c r="E58" s="2" t="s">
        <v>96</v>
      </c>
      <c r="F58" s="2" t="s">
        <v>245</v>
      </c>
      <c r="G58" s="2" t="s">
        <v>0</v>
      </c>
      <c r="H58" s="2"/>
      <c r="I58" s="2" t="s">
        <v>11</v>
      </c>
      <c r="J58" s="2" t="s">
        <v>244</v>
      </c>
      <c r="K58" s="2" t="s">
        <v>10</v>
      </c>
      <c r="L58" s="2" t="s">
        <v>240</v>
      </c>
      <c r="M58" s="2"/>
      <c r="N58" s="9">
        <v>3</v>
      </c>
      <c r="O58" s="9">
        <v>3</v>
      </c>
      <c r="P58" s="9">
        <v>6</v>
      </c>
      <c r="Q58" s="9">
        <v>8</v>
      </c>
      <c r="R58" s="9">
        <v>9</v>
      </c>
      <c r="S58" s="2">
        <f t="shared" si="0"/>
        <v>29</v>
      </c>
      <c r="T58" s="40"/>
      <c r="U58" s="41">
        <f>+T58*N58</f>
        <v>0</v>
      </c>
      <c r="V58" s="41">
        <f t="shared" si="1"/>
        <v>0</v>
      </c>
      <c r="W58" s="42">
        <f>T58*1.06</f>
        <v>0</v>
      </c>
      <c r="X58" s="43">
        <f>(W58*O58)</f>
        <v>0</v>
      </c>
      <c r="Y58" s="44">
        <f t="shared" si="2"/>
        <v>0</v>
      </c>
      <c r="Z58" s="43">
        <f>W58*1.06</f>
        <v>0</v>
      </c>
      <c r="AA58" s="42">
        <f>(+Z58)*P58</f>
        <v>0</v>
      </c>
      <c r="AB58" s="41">
        <f t="shared" si="3"/>
        <v>0</v>
      </c>
      <c r="AC58" s="43">
        <f t="shared" si="4"/>
        <v>0</v>
      </c>
      <c r="AD58" s="44">
        <f>(AC58)*Q58</f>
        <v>0</v>
      </c>
      <c r="AE58" s="42">
        <f t="shared" si="5"/>
        <v>0</v>
      </c>
      <c r="AF58" s="43">
        <f>AC58*1.06</f>
        <v>0</v>
      </c>
      <c r="AG58" s="42">
        <f>(+AF58)*R58</f>
        <v>0</v>
      </c>
      <c r="AH58" s="43">
        <f t="shared" si="6"/>
        <v>0</v>
      </c>
      <c r="AI58" s="42">
        <f>AG58+AD58+AA58+X58+U58</f>
        <v>0</v>
      </c>
      <c r="AJ58" s="43">
        <f t="shared" si="7"/>
        <v>0</v>
      </c>
    </row>
    <row r="59" spans="1:36" x14ac:dyDescent="0.3">
      <c r="A59" s="2" t="s">
        <v>3</v>
      </c>
      <c r="B59" s="2" t="s">
        <v>95</v>
      </c>
      <c r="C59" s="2" t="s">
        <v>94</v>
      </c>
      <c r="D59" s="2"/>
      <c r="E59" s="2" t="s">
        <v>93</v>
      </c>
      <c r="F59" s="2" t="s">
        <v>245</v>
      </c>
      <c r="G59" s="2" t="s">
        <v>0</v>
      </c>
      <c r="H59" s="2"/>
      <c r="I59" s="2" t="s">
        <v>11</v>
      </c>
      <c r="J59" s="2" t="s">
        <v>244</v>
      </c>
      <c r="K59" s="2" t="s">
        <v>10</v>
      </c>
      <c r="L59" s="2" t="s">
        <v>240</v>
      </c>
      <c r="M59" s="2"/>
      <c r="N59" s="9">
        <v>7</v>
      </c>
      <c r="O59" s="9">
        <v>7</v>
      </c>
      <c r="P59" s="9">
        <v>17</v>
      </c>
      <c r="Q59" s="9">
        <v>24</v>
      </c>
      <c r="R59" s="9">
        <v>24</v>
      </c>
      <c r="S59" s="2">
        <f t="shared" si="0"/>
        <v>79</v>
      </c>
      <c r="T59" s="40"/>
      <c r="U59" s="41">
        <f>+T59*N59</f>
        <v>0</v>
      </c>
      <c r="V59" s="41">
        <f t="shared" si="1"/>
        <v>0</v>
      </c>
      <c r="W59" s="42">
        <f>T59*1.06</f>
        <v>0</v>
      </c>
      <c r="X59" s="43">
        <f>(W59*O59)</f>
        <v>0</v>
      </c>
      <c r="Y59" s="44">
        <f t="shared" si="2"/>
        <v>0</v>
      </c>
      <c r="Z59" s="43">
        <f>W59*1.06</f>
        <v>0</v>
      </c>
      <c r="AA59" s="42">
        <f>(+Z59)*P59</f>
        <v>0</v>
      </c>
      <c r="AB59" s="41">
        <f t="shared" si="3"/>
        <v>0</v>
      </c>
      <c r="AC59" s="43">
        <f t="shared" si="4"/>
        <v>0</v>
      </c>
      <c r="AD59" s="44">
        <f>(AC59)*Q59</f>
        <v>0</v>
      </c>
      <c r="AE59" s="42">
        <f t="shared" si="5"/>
        <v>0</v>
      </c>
      <c r="AF59" s="43">
        <f>AC59*1.06</f>
        <v>0</v>
      </c>
      <c r="AG59" s="42">
        <f>(+AF59)*R59</f>
        <v>0</v>
      </c>
      <c r="AH59" s="43">
        <f t="shared" si="6"/>
        <v>0</v>
      </c>
      <c r="AI59" s="42">
        <f>AG59+AD59+AA59+X59+U59</f>
        <v>0</v>
      </c>
      <c r="AJ59" s="43">
        <f t="shared" si="7"/>
        <v>0</v>
      </c>
    </row>
    <row r="60" spans="1:36" x14ac:dyDescent="0.3">
      <c r="A60" s="2" t="s">
        <v>3</v>
      </c>
      <c r="B60" s="2" t="s">
        <v>92</v>
      </c>
      <c r="C60" s="2" t="s">
        <v>91</v>
      </c>
      <c r="D60" s="2"/>
      <c r="E60" s="2" t="s">
        <v>90</v>
      </c>
      <c r="F60" s="2" t="s">
        <v>245</v>
      </c>
      <c r="G60" s="2" t="s">
        <v>0</v>
      </c>
      <c r="H60" s="2"/>
      <c r="I60" s="2" t="s">
        <v>11</v>
      </c>
      <c r="J60" s="2" t="s">
        <v>244</v>
      </c>
      <c r="K60" s="2" t="s">
        <v>10</v>
      </c>
      <c r="L60" s="2" t="s">
        <v>240</v>
      </c>
      <c r="M60" s="2"/>
      <c r="N60" s="9">
        <v>89</v>
      </c>
      <c r="O60" s="9">
        <v>76</v>
      </c>
      <c r="P60" s="9">
        <v>89</v>
      </c>
      <c r="Q60" s="9">
        <v>0</v>
      </c>
      <c r="R60" s="9">
        <v>0</v>
      </c>
      <c r="S60" s="2">
        <f t="shared" si="0"/>
        <v>254</v>
      </c>
      <c r="T60" s="40"/>
      <c r="U60" s="41">
        <f>+T60*N60</f>
        <v>0</v>
      </c>
      <c r="V60" s="41">
        <f t="shared" si="1"/>
        <v>0</v>
      </c>
      <c r="W60" s="42">
        <f>T60*1.06</f>
        <v>0</v>
      </c>
      <c r="X60" s="43">
        <f>(W60*O60)</f>
        <v>0</v>
      </c>
      <c r="Y60" s="44">
        <f t="shared" si="2"/>
        <v>0</v>
      </c>
      <c r="Z60" s="43">
        <f>W60*1.06</f>
        <v>0</v>
      </c>
      <c r="AA60" s="42">
        <f>(+Z60)*P60</f>
        <v>0</v>
      </c>
      <c r="AB60" s="41">
        <f t="shared" si="3"/>
        <v>0</v>
      </c>
      <c r="AC60" s="43">
        <f t="shared" si="4"/>
        <v>0</v>
      </c>
      <c r="AD60" s="44">
        <f>(AC60)*Q60</f>
        <v>0</v>
      </c>
      <c r="AE60" s="42">
        <f t="shared" si="5"/>
        <v>0</v>
      </c>
      <c r="AF60" s="43">
        <f>AC60*1.06</f>
        <v>0</v>
      </c>
      <c r="AG60" s="42">
        <f>(+AF60)*R60</f>
        <v>0</v>
      </c>
      <c r="AH60" s="43">
        <f t="shared" si="6"/>
        <v>0</v>
      </c>
      <c r="AI60" s="42">
        <f>AG60+AD60+AA60+X60+U60</f>
        <v>0</v>
      </c>
      <c r="AJ60" s="43">
        <f t="shared" si="7"/>
        <v>0</v>
      </c>
    </row>
    <row r="61" spans="1:36" x14ac:dyDescent="0.3">
      <c r="A61" s="2" t="s">
        <v>3</v>
      </c>
      <c r="B61" s="2" t="s">
        <v>89</v>
      </c>
      <c r="C61" s="2" t="s">
        <v>88</v>
      </c>
      <c r="D61" s="2"/>
      <c r="E61" s="2" t="s">
        <v>87</v>
      </c>
      <c r="F61" s="2" t="s">
        <v>245</v>
      </c>
      <c r="G61" s="2" t="s">
        <v>0</v>
      </c>
      <c r="H61" s="2"/>
      <c r="I61" s="2" t="s">
        <v>11</v>
      </c>
      <c r="J61" s="2" t="s">
        <v>244</v>
      </c>
      <c r="K61" s="2" t="s">
        <v>10</v>
      </c>
      <c r="L61" s="2" t="s">
        <v>240</v>
      </c>
      <c r="M61" s="2"/>
      <c r="N61" s="9">
        <v>0</v>
      </c>
      <c r="O61" s="9">
        <v>190</v>
      </c>
      <c r="P61" s="9">
        <v>190</v>
      </c>
      <c r="Q61" s="9">
        <v>190</v>
      </c>
      <c r="R61" s="9">
        <v>190</v>
      </c>
      <c r="S61" s="2">
        <f t="shared" si="0"/>
        <v>760</v>
      </c>
      <c r="T61" s="40"/>
      <c r="U61" s="41">
        <f>+T61*N61</f>
        <v>0</v>
      </c>
      <c r="V61" s="41">
        <f t="shared" si="1"/>
        <v>0</v>
      </c>
      <c r="W61" s="42">
        <f>T61*1.06</f>
        <v>0</v>
      </c>
      <c r="X61" s="43">
        <f>(W61*O61)</f>
        <v>0</v>
      </c>
      <c r="Y61" s="44">
        <f t="shared" si="2"/>
        <v>0</v>
      </c>
      <c r="Z61" s="43">
        <f>W61*1.06</f>
        <v>0</v>
      </c>
      <c r="AA61" s="42">
        <f>(+Z61)*P61</f>
        <v>0</v>
      </c>
      <c r="AB61" s="41">
        <f t="shared" si="3"/>
        <v>0</v>
      </c>
      <c r="AC61" s="43">
        <f t="shared" si="4"/>
        <v>0</v>
      </c>
      <c r="AD61" s="44">
        <f>(AC61)*Q61</f>
        <v>0</v>
      </c>
      <c r="AE61" s="42">
        <f t="shared" si="5"/>
        <v>0</v>
      </c>
      <c r="AF61" s="43">
        <f>AC61*1.06</f>
        <v>0</v>
      </c>
      <c r="AG61" s="42">
        <f>(+AF61)*R61</f>
        <v>0</v>
      </c>
      <c r="AH61" s="43">
        <f t="shared" si="6"/>
        <v>0</v>
      </c>
      <c r="AI61" s="42">
        <f>AG61+AD61+AA61+X61+U61</f>
        <v>0</v>
      </c>
      <c r="AJ61" s="43">
        <f t="shared" si="7"/>
        <v>0</v>
      </c>
    </row>
    <row r="62" spans="1:36" x14ac:dyDescent="0.3">
      <c r="A62" s="2" t="s">
        <v>1</v>
      </c>
      <c r="B62" s="2" t="s">
        <v>89</v>
      </c>
      <c r="C62" s="2" t="s">
        <v>88</v>
      </c>
      <c r="D62" s="2"/>
      <c r="E62" s="2" t="s">
        <v>87</v>
      </c>
      <c r="F62" s="2" t="s">
        <v>245</v>
      </c>
      <c r="G62" s="2" t="s">
        <v>0</v>
      </c>
      <c r="H62" s="2"/>
      <c r="I62" s="2" t="s">
        <v>11</v>
      </c>
      <c r="J62" s="2" t="s">
        <v>244</v>
      </c>
      <c r="K62" s="2" t="s">
        <v>10</v>
      </c>
      <c r="L62" s="2" t="s">
        <v>240</v>
      </c>
      <c r="M62" s="2"/>
      <c r="N62" s="9">
        <v>532</v>
      </c>
      <c r="O62" s="9">
        <v>532</v>
      </c>
      <c r="P62" s="9"/>
      <c r="Q62" s="9"/>
      <c r="R62" s="9"/>
      <c r="S62" s="2">
        <f t="shared" si="0"/>
        <v>1064</v>
      </c>
      <c r="T62" s="40"/>
      <c r="U62" s="41">
        <f>+T62*N62</f>
        <v>0</v>
      </c>
      <c r="V62" s="41">
        <f t="shared" si="1"/>
        <v>0</v>
      </c>
      <c r="W62" s="42">
        <f>T62*1.06</f>
        <v>0</v>
      </c>
      <c r="X62" s="43">
        <f>(W62*O62)</f>
        <v>0</v>
      </c>
      <c r="Y62" s="44">
        <f t="shared" si="2"/>
        <v>0</v>
      </c>
      <c r="Z62" s="43">
        <f>W62*1.06</f>
        <v>0</v>
      </c>
      <c r="AA62" s="42">
        <f>(+Z62)*P62</f>
        <v>0</v>
      </c>
      <c r="AB62" s="41">
        <f t="shared" si="3"/>
        <v>0</v>
      </c>
      <c r="AC62" s="43">
        <f t="shared" si="4"/>
        <v>0</v>
      </c>
      <c r="AD62" s="44">
        <f>(AC62)*Q62</f>
        <v>0</v>
      </c>
      <c r="AE62" s="42">
        <f t="shared" si="5"/>
        <v>0</v>
      </c>
      <c r="AF62" s="43">
        <f>AC62*1.06</f>
        <v>0</v>
      </c>
      <c r="AG62" s="42">
        <f>(+AF62)*R62</f>
        <v>0</v>
      </c>
      <c r="AH62" s="43">
        <f t="shared" si="6"/>
        <v>0</v>
      </c>
      <c r="AI62" s="42">
        <f>AG62+AD62+AA62+X62+U62</f>
        <v>0</v>
      </c>
      <c r="AJ62" s="43">
        <f t="shared" si="7"/>
        <v>0</v>
      </c>
    </row>
    <row r="63" spans="1:36" x14ac:dyDescent="0.3">
      <c r="A63" s="2" t="s">
        <v>3</v>
      </c>
      <c r="B63" s="2" t="s">
        <v>86</v>
      </c>
      <c r="C63" s="2" t="s">
        <v>85</v>
      </c>
      <c r="D63" s="2"/>
      <c r="E63" s="2" t="s">
        <v>84</v>
      </c>
      <c r="F63" s="2" t="s">
        <v>245</v>
      </c>
      <c r="G63" s="2" t="s">
        <v>0</v>
      </c>
      <c r="H63" s="2"/>
      <c r="I63" s="2" t="s">
        <v>11</v>
      </c>
      <c r="J63" s="2" t="s">
        <v>244</v>
      </c>
      <c r="K63" s="2" t="s">
        <v>10</v>
      </c>
      <c r="L63" s="2" t="s">
        <v>240</v>
      </c>
      <c r="M63" s="2"/>
      <c r="N63" s="9">
        <v>118</v>
      </c>
      <c r="O63" s="9">
        <v>118</v>
      </c>
      <c r="P63" s="9">
        <v>264</v>
      </c>
      <c r="Q63" s="9">
        <v>376</v>
      </c>
      <c r="R63" s="9">
        <v>384</v>
      </c>
      <c r="S63" s="2">
        <f t="shared" si="0"/>
        <v>1260</v>
      </c>
      <c r="T63" s="40"/>
      <c r="U63" s="41">
        <f>+T63*N63</f>
        <v>0</v>
      </c>
      <c r="V63" s="41">
        <f t="shared" si="1"/>
        <v>0</v>
      </c>
      <c r="W63" s="42">
        <f>T63*1.06</f>
        <v>0</v>
      </c>
      <c r="X63" s="43">
        <f>(W63*O63)</f>
        <v>0</v>
      </c>
      <c r="Y63" s="44">
        <f t="shared" si="2"/>
        <v>0</v>
      </c>
      <c r="Z63" s="43">
        <f>W63*1.06</f>
        <v>0</v>
      </c>
      <c r="AA63" s="42">
        <f>(+Z63)*P63</f>
        <v>0</v>
      </c>
      <c r="AB63" s="41">
        <f t="shared" si="3"/>
        <v>0</v>
      </c>
      <c r="AC63" s="43">
        <f t="shared" si="4"/>
        <v>0</v>
      </c>
      <c r="AD63" s="44">
        <f>(AC63)*Q63</f>
        <v>0</v>
      </c>
      <c r="AE63" s="42">
        <f t="shared" si="5"/>
        <v>0</v>
      </c>
      <c r="AF63" s="43">
        <f>AC63*1.06</f>
        <v>0</v>
      </c>
      <c r="AG63" s="42">
        <f>(+AF63)*R63</f>
        <v>0</v>
      </c>
      <c r="AH63" s="43">
        <f t="shared" si="6"/>
        <v>0</v>
      </c>
      <c r="AI63" s="42">
        <f>AG63+AD63+AA63+X63+U63</f>
        <v>0</v>
      </c>
      <c r="AJ63" s="43">
        <f t="shared" si="7"/>
        <v>0</v>
      </c>
    </row>
    <row r="64" spans="1:36" x14ac:dyDescent="0.3">
      <c r="A64" s="2" t="s">
        <v>3</v>
      </c>
      <c r="B64" s="2" t="s">
        <v>83</v>
      </c>
      <c r="C64" s="2" t="s">
        <v>82</v>
      </c>
      <c r="D64" s="2"/>
      <c r="E64" s="2" t="s">
        <v>81</v>
      </c>
      <c r="F64" s="2" t="s">
        <v>245</v>
      </c>
      <c r="G64" s="2" t="s">
        <v>0</v>
      </c>
      <c r="H64" s="2"/>
      <c r="I64" s="2" t="s">
        <v>11</v>
      </c>
      <c r="J64" s="2" t="s">
        <v>244</v>
      </c>
      <c r="K64" s="2" t="s">
        <v>10</v>
      </c>
      <c r="L64" s="2" t="s">
        <v>240</v>
      </c>
      <c r="M64" s="2"/>
      <c r="N64" s="9">
        <v>653</v>
      </c>
      <c r="O64" s="9">
        <v>401</v>
      </c>
      <c r="P64" s="9">
        <v>681</v>
      </c>
      <c r="Q64" s="9">
        <v>873</v>
      </c>
      <c r="R64" s="9">
        <v>531</v>
      </c>
      <c r="S64" s="2">
        <f t="shared" si="0"/>
        <v>3139</v>
      </c>
      <c r="T64" s="40"/>
      <c r="U64" s="41">
        <f>+T64*N64</f>
        <v>0</v>
      </c>
      <c r="V64" s="41">
        <f t="shared" si="1"/>
        <v>0</v>
      </c>
      <c r="W64" s="42">
        <f>T64*1.06</f>
        <v>0</v>
      </c>
      <c r="X64" s="43">
        <f>(W64*O64)</f>
        <v>0</v>
      </c>
      <c r="Y64" s="44">
        <f t="shared" si="2"/>
        <v>0</v>
      </c>
      <c r="Z64" s="43">
        <f>W64*1.06</f>
        <v>0</v>
      </c>
      <c r="AA64" s="42">
        <f>(+Z64)*P64</f>
        <v>0</v>
      </c>
      <c r="AB64" s="41">
        <f t="shared" si="3"/>
        <v>0</v>
      </c>
      <c r="AC64" s="43">
        <f t="shared" si="4"/>
        <v>0</v>
      </c>
      <c r="AD64" s="44">
        <f>(AC64)*Q64</f>
        <v>0</v>
      </c>
      <c r="AE64" s="42">
        <f t="shared" si="5"/>
        <v>0</v>
      </c>
      <c r="AF64" s="43">
        <f>AC64*1.06</f>
        <v>0</v>
      </c>
      <c r="AG64" s="42">
        <f>(+AF64)*R64</f>
        <v>0</v>
      </c>
      <c r="AH64" s="43">
        <f t="shared" si="6"/>
        <v>0</v>
      </c>
      <c r="AI64" s="42">
        <f>AG64+AD64+AA64+X64+U64</f>
        <v>0</v>
      </c>
      <c r="AJ64" s="43">
        <f t="shared" si="7"/>
        <v>0</v>
      </c>
    </row>
    <row r="65" spans="1:36" x14ac:dyDescent="0.3">
      <c r="A65" s="2" t="s">
        <v>3</v>
      </c>
      <c r="B65" s="2" t="s">
        <v>80</v>
      </c>
      <c r="C65" s="2" t="s">
        <v>79</v>
      </c>
      <c r="D65" s="2"/>
      <c r="E65" s="2" t="s">
        <v>78</v>
      </c>
      <c r="F65" s="2" t="s">
        <v>245</v>
      </c>
      <c r="G65" s="2" t="s">
        <v>0</v>
      </c>
      <c r="H65" s="2"/>
      <c r="I65" s="2" t="s">
        <v>11</v>
      </c>
      <c r="J65" s="2" t="s">
        <v>244</v>
      </c>
      <c r="K65" s="2" t="s">
        <v>10</v>
      </c>
      <c r="L65" s="2" t="s">
        <v>240</v>
      </c>
      <c r="M65" s="2"/>
      <c r="N65" s="9">
        <v>209</v>
      </c>
      <c r="O65" s="9">
        <v>209</v>
      </c>
      <c r="P65" s="9">
        <v>466</v>
      </c>
      <c r="Q65" s="9">
        <v>664</v>
      </c>
      <c r="R65" s="9">
        <v>679</v>
      </c>
      <c r="S65" s="2">
        <f t="shared" si="0"/>
        <v>2227</v>
      </c>
      <c r="T65" s="40"/>
      <c r="U65" s="41">
        <f>+T65*N65</f>
        <v>0</v>
      </c>
      <c r="V65" s="41">
        <f t="shared" si="1"/>
        <v>0</v>
      </c>
      <c r="W65" s="42">
        <f>T65*1.06</f>
        <v>0</v>
      </c>
      <c r="X65" s="43">
        <f>(W65*O65)</f>
        <v>0</v>
      </c>
      <c r="Y65" s="44">
        <f t="shared" si="2"/>
        <v>0</v>
      </c>
      <c r="Z65" s="43">
        <f>W65*1.06</f>
        <v>0</v>
      </c>
      <c r="AA65" s="42">
        <f>(+Z65)*P65</f>
        <v>0</v>
      </c>
      <c r="AB65" s="41">
        <f t="shared" si="3"/>
        <v>0</v>
      </c>
      <c r="AC65" s="43">
        <f t="shared" si="4"/>
        <v>0</v>
      </c>
      <c r="AD65" s="44">
        <f>(AC65)*Q65</f>
        <v>0</v>
      </c>
      <c r="AE65" s="42">
        <f t="shared" si="5"/>
        <v>0</v>
      </c>
      <c r="AF65" s="43">
        <f>AC65*1.06</f>
        <v>0</v>
      </c>
      <c r="AG65" s="42">
        <f>(+AF65)*R65</f>
        <v>0</v>
      </c>
      <c r="AH65" s="43">
        <f t="shared" si="6"/>
        <v>0</v>
      </c>
      <c r="AI65" s="42">
        <f>AG65+AD65+AA65+X65+U65</f>
        <v>0</v>
      </c>
      <c r="AJ65" s="43">
        <f t="shared" si="7"/>
        <v>0</v>
      </c>
    </row>
    <row r="66" spans="1:36" x14ac:dyDescent="0.3">
      <c r="A66" s="2" t="s">
        <v>3</v>
      </c>
      <c r="B66" s="2" t="s">
        <v>77</v>
      </c>
      <c r="C66" s="2" t="s">
        <v>76</v>
      </c>
      <c r="D66" s="2"/>
      <c r="E66" s="2" t="s">
        <v>75</v>
      </c>
      <c r="F66" s="2" t="s">
        <v>245</v>
      </c>
      <c r="G66" s="2" t="s">
        <v>0</v>
      </c>
      <c r="H66" s="2"/>
      <c r="I66" s="2" t="s">
        <v>11</v>
      </c>
      <c r="J66" s="2" t="s">
        <v>244</v>
      </c>
      <c r="K66" s="2" t="s">
        <v>10</v>
      </c>
      <c r="L66" s="2" t="s">
        <v>240</v>
      </c>
      <c r="M66" s="2"/>
      <c r="N66" s="9">
        <v>526</v>
      </c>
      <c r="O66" s="9">
        <v>321</v>
      </c>
      <c r="P66" s="9">
        <v>536</v>
      </c>
      <c r="Q66" s="9">
        <v>684</v>
      </c>
      <c r="R66" s="9">
        <v>401</v>
      </c>
      <c r="S66" s="2">
        <f t="shared" si="0"/>
        <v>2468</v>
      </c>
      <c r="T66" s="40"/>
      <c r="U66" s="41">
        <f>+T66*N66</f>
        <v>0</v>
      </c>
      <c r="V66" s="41">
        <f t="shared" si="1"/>
        <v>0</v>
      </c>
      <c r="W66" s="42">
        <f>T66*1.06</f>
        <v>0</v>
      </c>
      <c r="X66" s="43">
        <f>(W66*O66)</f>
        <v>0</v>
      </c>
      <c r="Y66" s="44">
        <f t="shared" si="2"/>
        <v>0</v>
      </c>
      <c r="Z66" s="43">
        <f>W66*1.06</f>
        <v>0</v>
      </c>
      <c r="AA66" s="42">
        <f>(+Z66)*P66</f>
        <v>0</v>
      </c>
      <c r="AB66" s="41">
        <f t="shared" si="3"/>
        <v>0</v>
      </c>
      <c r="AC66" s="43">
        <f t="shared" si="4"/>
        <v>0</v>
      </c>
      <c r="AD66" s="44">
        <f>(AC66)*Q66</f>
        <v>0</v>
      </c>
      <c r="AE66" s="42">
        <f t="shared" si="5"/>
        <v>0</v>
      </c>
      <c r="AF66" s="43">
        <f>AC66*1.06</f>
        <v>0</v>
      </c>
      <c r="AG66" s="42">
        <f>(+AF66)*R66</f>
        <v>0</v>
      </c>
      <c r="AH66" s="43">
        <f t="shared" si="6"/>
        <v>0</v>
      </c>
      <c r="AI66" s="42">
        <f>AG66+AD66+AA66+X66+U66</f>
        <v>0</v>
      </c>
      <c r="AJ66" s="43">
        <f t="shared" si="7"/>
        <v>0</v>
      </c>
    </row>
    <row r="67" spans="1:36" x14ac:dyDescent="0.3">
      <c r="A67" s="2" t="s">
        <v>3</v>
      </c>
      <c r="B67" s="2" t="s">
        <v>74</v>
      </c>
      <c r="C67" s="2" t="s">
        <v>73</v>
      </c>
      <c r="D67" s="2"/>
      <c r="E67" s="2" t="s">
        <v>72</v>
      </c>
      <c r="F67" s="2" t="s">
        <v>245</v>
      </c>
      <c r="G67" s="2" t="s">
        <v>0</v>
      </c>
      <c r="H67" s="2"/>
      <c r="I67" s="2" t="s">
        <v>11</v>
      </c>
      <c r="J67" s="2" t="s">
        <v>244</v>
      </c>
      <c r="K67" s="2" t="s">
        <v>10</v>
      </c>
      <c r="L67" s="2" t="s">
        <v>240</v>
      </c>
      <c r="M67" s="2"/>
      <c r="N67" s="9">
        <v>199</v>
      </c>
      <c r="O67" s="9">
        <v>134</v>
      </c>
      <c r="P67" s="9">
        <v>248</v>
      </c>
      <c r="Q67" s="9">
        <v>328</v>
      </c>
      <c r="R67" s="9">
        <v>245</v>
      </c>
      <c r="S67" s="2">
        <f t="shared" si="0"/>
        <v>1154</v>
      </c>
      <c r="T67" s="40"/>
      <c r="U67" s="41">
        <f>+T67*N67</f>
        <v>0</v>
      </c>
      <c r="V67" s="41">
        <f t="shared" si="1"/>
        <v>0</v>
      </c>
      <c r="W67" s="42">
        <f>T67*1.06</f>
        <v>0</v>
      </c>
      <c r="X67" s="43">
        <f>(W67*O67)</f>
        <v>0</v>
      </c>
      <c r="Y67" s="44">
        <f t="shared" si="2"/>
        <v>0</v>
      </c>
      <c r="Z67" s="43">
        <f>W67*1.06</f>
        <v>0</v>
      </c>
      <c r="AA67" s="42">
        <f>(+Z67)*P67</f>
        <v>0</v>
      </c>
      <c r="AB67" s="41">
        <f t="shared" si="3"/>
        <v>0</v>
      </c>
      <c r="AC67" s="43">
        <f t="shared" si="4"/>
        <v>0</v>
      </c>
      <c r="AD67" s="44">
        <f>(AC67)*Q67</f>
        <v>0</v>
      </c>
      <c r="AE67" s="42">
        <f t="shared" si="5"/>
        <v>0</v>
      </c>
      <c r="AF67" s="43">
        <f>AC67*1.06</f>
        <v>0</v>
      </c>
      <c r="AG67" s="42">
        <f>(+AF67)*R67</f>
        <v>0</v>
      </c>
      <c r="AH67" s="43">
        <f t="shared" si="6"/>
        <v>0</v>
      </c>
      <c r="AI67" s="42">
        <f>AG67+AD67+AA67+X67+U67</f>
        <v>0</v>
      </c>
      <c r="AJ67" s="43">
        <f t="shared" si="7"/>
        <v>0</v>
      </c>
    </row>
    <row r="68" spans="1:36" x14ac:dyDescent="0.3">
      <c r="A68" s="2" t="s">
        <v>3</v>
      </c>
      <c r="B68" s="2" t="s">
        <v>14</v>
      </c>
      <c r="C68" s="2" t="s">
        <v>13</v>
      </c>
      <c r="D68" s="2"/>
      <c r="E68" s="2" t="s">
        <v>12</v>
      </c>
      <c r="F68" s="2" t="s">
        <v>245</v>
      </c>
      <c r="G68" s="2" t="s">
        <v>0</v>
      </c>
      <c r="H68" s="2"/>
      <c r="I68" s="2" t="s">
        <v>11</v>
      </c>
      <c r="J68" s="2" t="s">
        <v>244</v>
      </c>
      <c r="K68" s="2" t="s">
        <v>10</v>
      </c>
      <c r="L68" s="2" t="s">
        <v>240</v>
      </c>
      <c r="M68" s="2"/>
      <c r="N68" s="9">
        <v>103</v>
      </c>
      <c r="O68" s="9">
        <v>103</v>
      </c>
      <c r="P68" s="9">
        <v>103</v>
      </c>
      <c r="Q68" s="9">
        <v>103</v>
      </c>
      <c r="R68" s="9">
        <v>103</v>
      </c>
      <c r="S68" s="2">
        <f t="shared" ref="S68:S93" si="8">N68+O68+P68+Q68+R68</f>
        <v>515</v>
      </c>
      <c r="T68" s="40"/>
      <c r="U68" s="41">
        <f>+T68*N68</f>
        <v>0</v>
      </c>
      <c r="V68" s="41">
        <f t="shared" ref="V68:V90" si="9">U68*1.15</f>
        <v>0</v>
      </c>
      <c r="W68" s="42">
        <f>T68*1.06</f>
        <v>0</v>
      </c>
      <c r="X68" s="43">
        <f>(W68*O68)</f>
        <v>0</v>
      </c>
      <c r="Y68" s="44">
        <f t="shared" ref="Y68:Y90" si="10">X68*1.15</f>
        <v>0</v>
      </c>
      <c r="Z68" s="43">
        <f>W68*1.06</f>
        <v>0</v>
      </c>
      <c r="AA68" s="42">
        <f>(+Z68)*P68</f>
        <v>0</v>
      </c>
      <c r="AB68" s="41">
        <f t="shared" ref="AB68:AB90" si="11">AA68*1.15</f>
        <v>0</v>
      </c>
      <c r="AC68" s="43">
        <f t="shared" ref="AC68:AC90" si="12">Z68*1.06</f>
        <v>0</v>
      </c>
      <c r="AD68" s="44">
        <f>(AC68)*Q68</f>
        <v>0</v>
      </c>
      <c r="AE68" s="42">
        <f t="shared" ref="AE68:AE90" si="13">AD68*1.15</f>
        <v>0</v>
      </c>
      <c r="AF68" s="43">
        <f>AC68*1.06</f>
        <v>0</v>
      </c>
      <c r="AG68" s="42">
        <f>(+AF68)*R68</f>
        <v>0</v>
      </c>
      <c r="AH68" s="43">
        <f t="shared" ref="AH68:AH90" si="14">AG68*1.15</f>
        <v>0</v>
      </c>
      <c r="AI68" s="42">
        <f>AG68+AD68+AA68+X68+U68</f>
        <v>0</v>
      </c>
      <c r="AJ68" s="43">
        <f t="shared" ref="AJ68:AJ90" si="15">AI68*1.15</f>
        <v>0</v>
      </c>
    </row>
    <row r="69" spans="1:36" x14ac:dyDescent="0.3">
      <c r="A69" s="2" t="s">
        <v>3</v>
      </c>
      <c r="B69" s="2" t="s">
        <v>71</v>
      </c>
      <c r="C69" s="2" t="s">
        <v>70</v>
      </c>
      <c r="D69" s="2"/>
      <c r="E69" s="2" t="s">
        <v>69</v>
      </c>
      <c r="F69" s="2" t="s">
        <v>245</v>
      </c>
      <c r="G69" s="2" t="s">
        <v>0</v>
      </c>
      <c r="H69" s="2"/>
      <c r="I69" s="2" t="s">
        <v>11</v>
      </c>
      <c r="J69" s="2" t="s">
        <v>244</v>
      </c>
      <c r="K69" s="2" t="s">
        <v>10</v>
      </c>
      <c r="L69" s="2" t="s">
        <v>240</v>
      </c>
      <c r="M69" s="2"/>
      <c r="N69" s="9">
        <v>6</v>
      </c>
      <c r="O69" s="9">
        <v>0</v>
      </c>
      <c r="P69" s="9">
        <v>6</v>
      </c>
      <c r="Q69" s="9">
        <v>6</v>
      </c>
      <c r="R69" s="9">
        <v>6</v>
      </c>
      <c r="S69" s="2">
        <f t="shared" si="8"/>
        <v>24</v>
      </c>
      <c r="T69" s="40"/>
      <c r="U69" s="41">
        <f>+T69*N69</f>
        <v>0</v>
      </c>
      <c r="V69" s="41">
        <f t="shared" si="9"/>
        <v>0</v>
      </c>
      <c r="W69" s="42">
        <f>T69*1.06</f>
        <v>0</v>
      </c>
      <c r="X69" s="43">
        <f>(W69*O69)</f>
        <v>0</v>
      </c>
      <c r="Y69" s="44">
        <f t="shared" si="10"/>
        <v>0</v>
      </c>
      <c r="Z69" s="43">
        <f>W69*1.06</f>
        <v>0</v>
      </c>
      <c r="AA69" s="42">
        <f>(+Z69)*P69</f>
        <v>0</v>
      </c>
      <c r="AB69" s="41">
        <f t="shared" si="11"/>
        <v>0</v>
      </c>
      <c r="AC69" s="43">
        <f t="shared" si="12"/>
        <v>0</v>
      </c>
      <c r="AD69" s="44">
        <f>(AC69)*Q69</f>
        <v>0</v>
      </c>
      <c r="AE69" s="42">
        <f t="shared" si="13"/>
        <v>0</v>
      </c>
      <c r="AF69" s="43">
        <f>AC69*1.06</f>
        <v>0</v>
      </c>
      <c r="AG69" s="42">
        <f>(+AF69)*R69</f>
        <v>0</v>
      </c>
      <c r="AH69" s="43">
        <f t="shared" si="14"/>
        <v>0</v>
      </c>
      <c r="AI69" s="42">
        <f>AG69+AD69+AA69+X69+U69</f>
        <v>0</v>
      </c>
      <c r="AJ69" s="43">
        <f t="shared" si="15"/>
        <v>0</v>
      </c>
    </row>
    <row r="70" spans="1:36" x14ac:dyDescent="0.3">
      <c r="A70" s="2" t="s">
        <v>3</v>
      </c>
      <c r="B70" s="2" t="s">
        <v>68</v>
      </c>
      <c r="C70" s="2" t="s">
        <v>67</v>
      </c>
      <c r="D70" s="2"/>
      <c r="E70" s="2" t="s">
        <v>66</v>
      </c>
      <c r="F70" s="2" t="s">
        <v>245</v>
      </c>
      <c r="G70" s="2" t="s">
        <v>0</v>
      </c>
      <c r="H70" s="2"/>
      <c r="I70" s="2" t="s">
        <v>11</v>
      </c>
      <c r="J70" s="2" t="s">
        <v>244</v>
      </c>
      <c r="K70" s="2" t="s">
        <v>10</v>
      </c>
      <c r="L70" s="2" t="s">
        <v>240</v>
      </c>
      <c r="M70" s="2"/>
      <c r="N70" s="9">
        <v>8</v>
      </c>
      <c r="O70" s="9">
        <v>8</v>
      </c>
      <c r="P70" s="9">
        <v>8</v>
      </c>
      <c r="Q70" s="9">
        <v>8</v>
      </c>
      <c r="R70" s="9">
        <v>8</v>
      </c>
      <c r="S70" s="2">
        <f t="shared" si="8"/>
        <v>40</v>
      </c>
      <c r="T70" s="40"/>
      <c r="U70" s="41">
        <f>+T70*N70</f>
        <v>0</v>
      </c>
      <c r="V70" s="41">
        <f t="shared" si="9"/>
        <v>0</v>
      </c>
      <c r="W70" s="42">
        <f>T70*1.06</f>
        <v>0</v>
      </c>
      <c r="X70" s="43">
        <f>(W70*O70)</f>
        <v>0</v>
      </c>
      <c r="Y70" s="44">
        <f t="shared" si="10"/>
        <v>0</v>
      </c>
      <c r="Z70" s="43">
        <f>W70*1.06</f>
        <v>0</v>
      </c>
      <c r="AA70" s="42">
        <f>(+Z70)*P70</f>
        <v>0</v>
      </c>
      <c r="AB70" s="41">
        <f t="shared" si="11"/>
        <v>0</v>
      </c>
      <c r="AC70" s="43">
        <f t="shared" si="12"/>
        <v>0</v>
      </c>
      <c r="AD70" s="44">
        <f>(AC70)*Q70</f>
        <v>0</v>
      </c>
      <c r="AE70" s="42">
        <f t="shared" si="13"/>
        <v>0</v>
      </c>
      <c r="AF70" s="43">
        <f>AC70*1.06</f>
        <v>0</v>
      </c>
      <c r="AG70" s="42">
        <f>(+AF70)*R70</f>
        <v>0</v>
      </c>
      <c r="AH70" s="43">
        <f t="shared" si="14"/>
        <v>0</v>
      </c>
      <c r="AI70" s="42">
        <f>AG70+AD70+AA70+X70+U70</f>
        <v>0</v>
      </c>
      <c r="AJ70" s="43">
        <f t="shared" si="15"/>
        <v>0</v>
      </c>
    </row>
    <row r="71" spans="1:36" x14ac:dyDescent="0.3">
      <c r="A71" s="2" t="s">
        <v>3</v>
      </c>
      <c r="B71" s="2" t="s">
        <v>65</v>
      </c>
      <c r="C71" s="2" t="s">
        <v>64</v>
      </c>
      <c r="D71" s="2"/>
      <c r="E71" s="2" t="s">
        <v>63</v>
      </c>
      <c r="F71" s="2" t="s">
        <v>245</v>
      </c>
      <c r="G71" s="2" t="s">
        <v>0</v>
      </c>
      <c r="H71" s="2"/>
      <c r="I71" s="2" t="s">
        <v>11</v>
      </c>
      <c r="J71" s="2" t="s">
        <v>244</v>
      </c>
      <c r="K71" s="2" t="s">
        <v>10</v>
      </c>
      <c r="L71" s="2" t="s">
        <v>240</v>
      </c>
      <c r="M71" s="2"/>
      <c r="N71" s="9">
        <v>108</v>
      </c>
      <c r="O71" s="9">
        <v>67</v>
      </c>
      <c r="P71" s="9">
        <v>113</v>
      </c>
      <c r="Q71" s="9">
        <v>146</v>
      </c>
      <c r="R71" s="9">
        <v>89</v>
      </c>
      <c r="S71" s="2">
        <f t="shared" si="8"/>
        <v>523</v>
      </c>
      <c r="T71" s="40"/>
      <c r="U71" s="41">
        <f>+T71*N71</f>
        <v>0</v>
      </c>
      <c r="V71" s="41">
        <f t="shared" si="9"/>
        <v>0</v>
      </c>
      <c r="W71" s="42">
        <f>T71*1.06</f>
        <v>0</v>
      </c>
      <c r="X71" s="43">
        <f>(W71*O71)</f>
        <v>0</v>
      </c>
      <c r="Y71" s="44">
        <f t="shared" si="10"/>
        <v>0</v>
      </c>
      <c r="Z71" s="43">
        <f>W71*1.06</f>
        <v>0</v>
      </c>
      <c r="AA71" s="42">
        <f>(+Z71)*P71</f>
        <v>0</v>
      </c>
      <c r="AB71" s="41">
        <f t="shared" si="11"/>
        <v>0</v>
      </c>
      <c r="AC71" s="43">
        <f t="shared" si="12"/>
        <v>0</v>
      </c>
      <c r="AD71" s="44">
        <f>(AC71)*Q71</f>
        <v>0</v>
      </c>
      <c r="AE71" s="42">
        <f t="shared" si="13"/>
        <v>0</v>
      </c>
      <c r="AF71" s="43">
        <f>AC71*1.06</f>
        <v>0</v>
      </c>
      <c r="AG71" s="42">
        <f>(+AF71)*R71</f>
        <v>0</v>
      </c>
      <c r="AH71" s="43">
        <f t="shared" si="14"/>
        <v>0</v>
      </c>
      <c r="AI71" s="42">
        <f>AG71+AD71+AA71+X71+U71</f>
        <v>0</v>
      </c>
      <c r="AJ71" s="43">
        <f t="shared" si="15"/>
        <v>0</v>
      </c>
    </row>
    <row r="72" spans="1:36" x14ac:dyDescent="0.3">
      <c r="A72" s="2" t="s">
        <v>1</v>
      </c>
      <c r="B72" s="2" t="s">
        <v>65</v>
      </c>
      <c r="C72" s="2" t="s">
        <v>64</v>
      </c>
      <c r="D72" s="2"/>
      <c r="E72" s="2" t="s">
        <v>63</v>
      </c>
      <c r="F72" s="2" t="s">
        <v>245</v>
      </c>
      <c r="G72" s="2" t="s">
        <v>0</v>
      </c>
      <c r="H72" s="2"/>
      <c r="I72" s="2" t="s">
        <v>11</v>
      </c>
      <c r="J72" s="2" t="s">
        <v>244</v>
      </c>
      <c r="K72" s="2" t="s">
        <v>10</v>
      </c>
      <c r="L72" s="2" t="s">
        <v>240</v>
      </c>
      <c r="M72" s="2"/>
      <c r="N72" s="9">
        <v>1002</v>
      </c>
      <c r="O72" s="9">
        <v>1002</v>
      </c>
      <c r="P72" s="9"/>
      <c r="Q72" s="9"/>
      <c r="R72" s="9"/>
      <c r="S72" s="2">
        <f t="shared" si="8"/>
        <v>2004</v>
      </c>
      <c r="T72" s="40"/>
      <c r="U72" s="41">
        <f>+T72*N72</f>
        <v>0</v>
      </c>
      <c r="V72" s="41">
        <f t="shared" si="9"/>
        <v>0</v>
      </c>
      <c r="W72" s="42">
        <f>T72*1.06</f>
        <v>0</v>
      </c>
      <c r="X72" s="43">
        <f>(W72*O72)</f>
        <v>0</v>
      </c>
      <c r="Y72" s="44">
        <f t="shared" si="10"/>
        <v>0</v>
      </c>
      <c r="Z72" s="43">
        <f>W72*1.06</f>
        <v>0</v>
      </c>
      <c r="AA72" s="42">
        <f>(+Z72)*P72</f>
        <v>0</v>
      </c>
      <c r="AB72" s="41">
        <f t="shared" si="11"/>
        <v>0</v>
      </c>
      <c r="AC72" s="43">
        <f t="shared" si="12"/>
        <v>0</v>
      </c>
      <c r="AD72" s="44">
        <f>(AC72)*Q72</f>
        <v>0</v>
      </c>
      <c r="AE72" s="42">
        <f t="shared" si="13"/>
        <v>0</v>
      </c>
      <c r="AF72" s="43">
        <f>AC72*1.06</f>
        <v>0</v>
      </c>
      <c r="AG72" s="42">
        <f>(+AF72)*R72</f>
        <v>0</v>
      </c>
      <c r="AH72" s="43">
        <f t="shared" si="14"/>
        <v>0</v>
      </c>
      <c r="AI72" s="42">
        <f>AG72+AD72+AA72+X72+U72</f>
        <v>0</v>
      </c>
      <c r="AJ72" s="43">
        <f t="shared" si="15"/>
        <v>0</v>
      </c>
    </row>
    <row r="73" spans="1:36" x14ac:dyDescent="0.3">
      <c r="A73" s="2" t="s">
        <v>3</v>
      </c>
      <c r="B73" s="2" t="s">
        <v>62</v>
      </c>
      <c r="C73" s="2" t="s">
        <v>61</v>
      </c>
      <c r="D73" s="2"/>
      <c r="E73" s="2" t="s">
        <v>60</v>
      </c>
      <c r="F73" s="2" t="s">
        <v>245</v>
      </c>
      <c r="G73" s="2" t="s">
        <v>0</v>
      </c>
      <c r="H73" s="2"/>
      <c r="I73" s="2" t="s">
        <v>11</v>
      </c>
      <c r="J73" s="2" t="s">
        <v>244</v>
      </c>
      <c r="K73" s="2" t="s">
        <v>10</v>
      </c>
      <c r="L73" s="2" t="s">
        <v>240</v>
      </c>
      <c r="M73" s="2"/>
      <c r="N73" s="9">
        <v>161</v>
      </c>
      <c r="O73" s="9">
        <v>161</v>
      </c>
      <c r="P73" s="9">
        <v>161</v>
      </c>
      <c r="Q73" s="9">
        <v>161</v>
      </c>
      <c r="R73" s="9">
        <v>161</v>
      </c>
      <c r="S73" s="2">
        <f t="shared" si="8"/>
        <v>805</v>
      </c>
      <c r="T73" s="40"/>
      <c r="U73" s="41">
        <f>+T73*N73</f>
        <v>0</v>
      </c>
      <c r="V73" s="41">
        <f t="shared" si="9"/>
        <v>0</v>
      </c>
      <c r="W73" s="42">
        <f>T73*1.06</f>
        <v>0</v>
      </c>
      <c r="X73" s="43">
        <f>(W73*O73)</f>
        <v>0</v>
      </c>
      <c r="Y73" s="44">
        <f t="shared" si="10"/>
        <v>0</v>
      </c>
      <c r="Z73" s="43">
        <f>W73*1.06</f>
        <v>0</v>
      </c>
      <c r="AA73" s="42">
        <f>(+Z73)*P73</f>
        <v>0</v>
      </c>
      <c r="AB73" s="41">
        <f t="shared" si="11"/>
        <v>0</v>
      </c>
      <c r="AC73" s="43">
        <f t="shared" si="12"/>
        <v>0</v>
      </c>
      <c r="AD73" s="44">
        <f>(AC73)*Q73</f>
        <v>0</v>
      </c>
      <c r="AE73" s="42">
        <f t="shared" si="13"/>
        <v>0</v>
      </c>
      <c r="AF73" s="43">
        <f>AC73*1.06</f>
        <v>0</v>
      </c>
      <c r="AG73" s="42">
        <f>(+AF73)*R73</f>
        <v>0</v>
      </c>
      <c r="AH73" s="43">
        <f t="shared" si="14"/>
        <v>0</v>
      </c>
      <c r="AI73" s="42">
        <f>AG73+AD73+AA73+X73+U73</f>
        <v>0</v>
      </c>
      <c r="AJ73" s="43">
        <f t="shared" si="15"/>
        <v>0</v>
      </c>
    </row>
    <row r="74" spans="1:36" x14ac:dyDescent="0.3">
      <c r="A74" s="2" t="s">
        <v>1</v>
      </c>
      <c r="B74" s="2" t="s">
        <v>62</v>
      </c>
      <c r="C74" s="2" t="s">
        <v>61</v>
      </c>
      <c r="D74" s="2"/>
      <c r="E74" s="2" t="s">
        <v>60</v>
      </c>
      <c r="F74" s="2" t="s">
        <v>245</v>
      </c>
      <c r="G74" s="2" t="s">
        <v>0</v>
      </c>
      <c r="H74" s="2"/>
      <c r="I74" s="2" t="s">
        <v>11</v>
      </c>
      <c r="J74" s="2" t="s">
        <v>244</v>
      </c>
      <c r="K74" s="2" t="s">
        <v>10</v>
      </c>
      <c r="L74" s="2" t="s">
        <v>240</v>
      </c>
      <c r="M74" s="2"/>
      <c r="N74" s="9">
        <v>1945</v>
      </c>
      <c r="O74" s="9">
        <v>1945</v>
      </c>
      <c r="P74" s="9"/>
      <c r="Q74" s="9"/>
      <c r="R74" s="9"/>
      <c r="S74" s="2">
        <f t="shared" si="8"/>
        <v>3890</v>
      </c>
      <c r="T74" s="40"/>
      <c r="U74" s="41">
        <f>+T74*N74</f>
        <v>0</v>
      </c>
      <c r="V74" s="41">
        <f t="shared" si="9"/>
        <v>0</v>
      </c>
      <c r="W74" s="42">
        <f>T74*1.06</f>
        <v>0</v>
      </c>
      <c r="X74" s="43">
        <f>(W74*O74)</f>
        <v>0</v>
      </c>
      <c r="Y74" s="44">
        <f t="shared" si="10"/>
        <v>0</v>
      </c>
      <c r="Z74" s="43">
        <f>W74*1.06</f>
        <v>0</v>
      </c>
      <c r="AA74" s="42">
        <f>(+Z74)*P74</f>
        <v>0</v>
      </c>
      <c r="AB74" s="41">
        <f t="shared" si="11"/>
        <v>0</v>
      </c>
      <c r="AC74" s="43">
        <f t="shared" si="12"/>
        <v>0</v>
      </c>
      <c r="AD74" s="44">
        <f>(AC74)*Q74</f>
        <v>0</v>
      </c>
      <c r="AE74" s="42">
        <f t="shared" si="13"/>
        <v>0</v>
      </c>
      <c r="AF74" s="43">
        <f>AC74*1.06</f>
        <v>0</v>
      </c>
      <c r="AG74" s="42">
        <f>(+AF74)*R74</f>
        <v>0</v>
      </c>
      <c r="AH74" s="43">
        <f t="shared" si="14"/>
        <v>0</v>
      </c>
      <c r="AI74" s="42">
        <f>AG74+AD74+AA74+X74+U74</f>
        <v>0</v>
      </c>
      <c r="AJ74" s="43">
        <f t="shared" si="15"/>
        <v>0</v>
      </c>
    </row>
    <row r="75" spans="1:36" x14ac:dyDescent="0.3">
      <c r="A75" s="2" t="s">
        <v>3</v>
      </c>
      <c r="B75" s="2" t="s">
        <v>59</v>
      </c>
      <c r="C75" s="2" t="s">
        <v>54</v>
      </c>
      <c r="D75" s="2"/>
      <c r="E75" s="2" t="s">
        <v>58</v>
      </c>
      <c r="F75" s="2" t="s">
        <v>245</v>
      </c>
      <c r="G75" s="2" t="s">
        <v>0</v>
      </c>
      <c r="H75" s="2"/>
      <c r="I75" s="2" t="s">
        <v>11</v>
      </c>
      <c r="J75" s="2" t="s">
        <v>244</v>
      </c>
      <c r="K75" s="2" t="s">
        <v>10</v>
      </c>
      <c r="L75" s="2" t="s">
        <v>240</v>
      </c>
      <c r="M75" s="2"/>
      <c r="N75" s="9">
        <v>93</v>
      </c>
      <c r="O75" s="9">
        <v>98</v>
      </c>
      <c r="P75" s="9">
        <v>191</v>
      </c>
      <c r="Q75" s="9">
        <v>268</v>
      </c>
      <c r="R75" s="9">
        <v>283</v>
      </c>
      <c r="S75" s="2">
        <f t="shared" si="8"/>
        <v>933</v>
      </c>
      <c r="T75" s="40"/>
      <c r="U75" s="41">
        <f>+T75*N75</f>
        <v>0</v>
      </c>
      <c r="V75" s="41">
        <f t="shared" si="9"/>
        <v>0</v>
      </c>
      <c r="W75" s="42">
        <f>T75*1.06</f>
        <v>0</v>
      </c>
      <c r="X75" s="43">
        <f>(W75*O75)</f>
        <v>0</v>
      </c>
      <c r="Y75" s="44">
        <f t="shared" si="10"/>
        <v>0</v>
      </c>
      <c r="Z75" s="43">
        <f>W75*1.06</f>
        <v>0</v>
      </c>
      <c r="AA75" s="42">
        <f>(+Z75)*P75</f>
        <v>0</v>
      </c>
      <c r="AB75" s="41">
        <f t="shared" si="11"/>
        <v>0</v>
      </c>
      <c r="AC75" s="43">
        <f t="shared" si="12"/>
        <v>0</v>
      </c>
      <c r="AD75" s="44">
        <f>(AC75)*Q75</f>
        <v>0</v>
      </c>
      <c r="AE75" s="42">
        <f t="shared" si="13"/>
        <v>0</v>
      </c>
      <c r="AF75" s="43">
        <f>AC75*1.06</f>
        <v>0</v>
      </c>
      <c r="AG75" s="42">
        <f>(+AF75)*R75</f>
        <v>0</v>
      </c>
      <c r="AH75" s="43">
        <f t="shared" si="14"/>
        <v>0</v>
      </c>
      <c r="AI75" s="42">
        <f>AG75+AD75+AA75+X75+U75</f>
        <v>0</v>
      </c>
      <c r="AJ75" s="43">
        <f t="shared" si="15"/>
        <v>0</v>
      </c>
    </row>
    <row r="76" spans="1:36" x14ac:dyDescent="0.3">
      <c r="A76" s="2" t="s">
        <v>3</v>
      </c>
      <c r="B76" s="2" t="s">
        <v>57</v>
      </c>
      <c r="C76" s="2" t="s">
        <v>56</v>
      </c>
      <c r="D76" s="2"/>
      <c r="E76" s="2" t="s">
        <v>55</v>
      </c>
      <c r="F76" s="2" t="s">
        <v>248</v>
      </c>
      <c r="G76" s="2" t="s">
        <v>2</v>
      </c>
      <c r="H76" s="2"/>
      <c r="I76" s="2" t="s">
        <v>19</v>
      </c>
      <c r="J76" s="2" t="s">
        <v>244</v>
      </c>
      <c r="K76" s="2" t="s">
        <v>4</v>
      </c>
      <c r="L76" s="2" t="s">
        <v>242</v>
      </c>
      <c r="M76" s="2"/>
      <c r="N76" s="9">
        <v>111</v>
      </c>
      <c r="O76" s="9">
        <v>96</v>
      </c>
      <c r="P76" s="9">
        <v>157</v>
      </c>
      <c r="Q76" s="9">
        <v>200</v>
      </c>
      <c r="R76" s="9">
        <v>186</v>
      </c>
      <c r="S76" s="2">
        <f t="shared" si="8"/>
        <v>750</v>
      </c>
      <c r="T76" s="40"/>
      <c r="U76" s="41">
        <f>+T76*N76</f>
        <v>0</v>
      </c>
      <c r="V76" s="41">
        <f t="shared" si="9"/>
        <v>0</v>
      </c>
      <c r="W76" s="42">
        <f>T76*1.06</f>
        <v>0</v>
      </c>
      <c r="X76" s="43">
        <f>(W76*O76)</f>
        <v>0</v>
      </c>
      <c r="Y76" s="44">
        <f t="shared" si="10"/>
        <v>0</v>
      </c>
      <c r="Z76" s="43">
        <f>W76*1.06</f>
        <v>0</v>
      </c>
      <c r="AA76" s="42">
        <f>(+Z76)*P76</f>
        <v>0</v>
      </c>
      <c r="AB76" s="41">
        <f t="shared" si="11"/>
        <v>0</v>
      </c>
      <c r="AC76" s="43">
        <f t="shared" si="12"/>
        <v>0</v>
      </c>
      <c r="AD76" s="44">
        <f>(AC76)*Q76</f>
        <v>0</v>
      </c>
      <c r="AE76" s="42">
        <f t="shared" si="13"/>
        <v>0</v>
      </c>
      <c r="AF76" s="43">
        <f>AC76*1.06</f>
        <v>0</v>
      </c>
      <c r="AG76" s="42">
        <f>(+AF76)*R76</f>
        <v>0</v>
      </c>
      <c r="AH76" s="43">
        <f t="shared" si="14"/>
        <v>0</v>
      </c>
      <c r="AI76" s="42">
        <f>AG76+AD76+AA76+X76+U76</f>
        <v>0</v>
      </c>
      <c r="AJ76" s="43">
        <f t="shared" si="15"/>
        <v>0</v>
      </c>
    </row>
    <row r="77" spans="1:36" x14ac:dyDescent="0.3">
      <c r="A77" s="2" t="s">
        <v>3</v>
      </c>
      <c r="B77" s="2" t="s">
        <v>53</v>
      </c>
      <c r="C77" s="2" t="s">
        <v>52</v>
      </c>
      <c r="D77" s="2"/>
      <c r="E77" s="2" t="s">
        <v>51</v>
      </c>
      <c r="F77" s="2" t="s">
        <v>245</v>
      </c>
      <c r="G77" s="2" t="s">
        <v>0</v>
      </c>
      <c r="H77" s="2"/>
      <c r="I77" s="2" t="s">
        <v>11</v>
      </c>
      <c r="J77" s="2" t="s">
        <v>244</v>
      </c>
      <c r="K77" s="2" t="s">
        <v>10</v>
      </c>
      <c r="L77" s="2" t="s">
        <v>240</v>
      </c>
      <c r="M77" s="2"/>
      <c r="N77" s="9">
        <v>504</v>
      </c>
      <c r="O77" s="9">
        <v>504</v>
      </c>
      <c r="P77" s="9">
        <v>504</v>
      </c>
      <c r="Q77" s="9">
        <v>504</v>
      </c>
      <c r="R77" s="9">
        <v>504</v>
      </c>
      <c r="S77" s="2">
        <f t="shared" si="8"/>
        <v>2520</v>
      </c>
      <c r="T77" s="40"/>
      <c r="U77" s="41">
        <f>+T77*N77</f>
        <v>0</v>
      </c>
      <c r="V77" s="41">
        <f t="shared" si="9"/>
        <v>0</v>
      </c>
      <c r="W77" s="42">
        <f>T77*1.06</f>
        <v>0</v>
      </c>
      <c r="X77" s="43">
        <f>(W77*O77)</f>
        <v>0</v>
      </c>
      <c r="Y77" s="44">
        <f t="shared" si="10"/>
        <v>0</v>
      </c>
      <c r="Z77" s="43">
        <f>W77*1.06</f>
        <v>0</v>
      </c>
      <c r="AA77" s="42">
        <f>(+Z77)*P77</f>
        <v>0</v>
      </c>
      <c r="AB77" s="41">
        <f t="shared" si="11"/>
        <v>0</v>
      </c>
      <c r="AC77" s="43">
        <f t="shared" si="12"/>
        <v>0</v>
      </c>
      <c r="AD77" s="44">
        <f>(AC77)*Q77</f>
        <v>0</v>
      </c>
      <c r="AE77" s="42">
        <f t="shared" si="13"/>
        <v>0</v>
      </c>
      <c r="AF77" s="43">
        <f>AC77*1.06</f>
        <v>0</v>
      </c>
      <c r="AG77" s="42">
        <f>(+AF77)*R77</f>
        <v>0</v>
      </c>
      <c r="AH77" s="43">
        <f t="shared" si="14"/>
        <v>0</v>
      </c>
      <c r="AI77" s="42">
        <f>AG77+AD77+AA77+X77+U77</f>
        <v>0</v>
      </c>
      <c r="AJ77" s="43">
        <f t="shared" si="15"/>
        <v>0</v>
      </c>
    </row>
    <row r="78" spans="1:36" x14ac:dyDescent="0.3">
      <c r="A78" s="2" t="s">
        <v>3</v>
      </c>
      <c r="B78" s="2" t="s">
        <v>47</v>
      </c>
      <c r="C78" s="2" t="s">
        <v>46</v>
      </c>
      <c r="D78" s="2"/>
      <c r="E78" s="2" t="s">
        <v>45</v>
      </c>
      <c r="F78" s="2" t="s">
        <v>245</v>
      </c>
      <c r="G78" s="2" t="s">
        <v>0</v>
      </c>
      <c r="H78" s="2"/>
      <c r="I78" s="2" t="s">
        <v>11</v>
      </c>
      <c r="J78" s="2" t="s">
        <v>244</v>
      </c>
      <c r="K78" s="2" t="s">
        <v>10</v>
      </c>
      <c r="L78" s="2" t="s">
        <v>240</v>
      </c>
      <c r="M78" s="2"/>
      <c r="N78" s="9">
        <v>38</v>
      </c>
      <c r="O78" s="9">
        <v>38</v>
      </c>
      <c r="P78" s="9">
        <v>38</v>
      </c>
      <c r="Q78" s="9">
        <v>38</v>
      </c>
      <c r="R78" s="9">
        <v>38</v>
      </c>
      <c r="S78" s="2">
        <f t="shared" si="8"/>
        <v>190</v>
      </c>
      <c r="T78" s="40"/>
      <c r="U78" s="41">
        <f>+T78*N78</f>
        <v>0</v>
      </c>
      <c r="V78" s="41">
        <f t="shared" si="9"/>
        <v>0</v>
      </c>
      <c r="W78" s="42">
        <f>T78*1.06</f>
        <v>0</v>
      </c>
      <c r="X78" s="43">
        <f>(W78*O78)</f>
        <v>0</v>
      </c>
      <c r="Y78" s="44">
        <f t="shared" si="10"/>
        <v>0</v>
      </c>
      <c r="Z78" s="43">
        <f>W78*1.06</f>
        <v>0</v>
      </c>
      <c r="AA78" s="42">
        <f>(+Z78)*P78</f>
        <v>0</v>
      </c>
      <c r="AB78" s="41">
        <f t="shared" si="11"/>
        <v>0</v>
      </c>
      <c r="AC78" s="43">
        <f t="shared" si="12"/>
        <v>0</v>
      </c>
      <c r="AD78" s="44">
        <f>(AC78)*Q78</f>
        <v>0</v>
      </c>
      <c r="AE78" s="42">
        <f t="shared" si="13"/>
        <v>0</v>
      </c>
      <c r="AF78" s="43">
        <f>AC78*1.06</f>
        <v>0</v>
      </c>
      <c r="AG78" s="42">
        <f>(+AF78)*R78</f>
        <v>0</v>
      </c>
      <c r="AH78" s="43">
        <f t="shared" si="14"/>
        <v>0</v>
      </c>
      <c r="AI78" s="42">
        <f>AG78+AD78+AA78+X78+U78</f>
        <v>0</v>
      </c>
      <c r="AJ78" s="43">
        <f t="shared" si="15"/>
        <v>0</v>
      </c>
    </row>
    <row r="79" spans="1:36" x14ac:dyDescent="0.3">
      <c r="A79" s="2" t="s">
        <v>3</v>
      </c>
      <c r="B79" s="2" t="s">
        <v>50</v>
      </c>
      <c r="C79" s="2" t="s">
        <v>49</v>
      </c>
      <c r="D79" s="2"/>
      <c r="E79" s="2" t="s">
        <v>48</v>
      </c>
      <c r="F79" s="2" t="s">
        <v>245</v>
      </c>
      <c r="G79" s="2" t="s">
        <v>0</v>
      </c>
      <c r="H79" s="2"/>
      <c r="I79" s="2" t="s">
        <v>11</v>
      </c>
      <c r="J79" s="2" t="s">
        <v>244</v>
      </c>
      <c r="K79" s="2" t="s">
        <v>10</v>
      </c>
      <c r="L79" s="2" t="s">
        <v>240</v>
      </c>
      <c r="M79" s="2"/>
      <c r="N79" s="9">
        <v>20</v>
      </c>
      <c r="O79" s="9">
        <v>20</v>
      </c>
      <c r="P79" s="9">
        <v>20</v>
      </c>
      <c r="Q79" s="9">
        <v>20</v>
      </c>
      <c r="R79" s="9">
        <v>20</v>
      </c>
      <c r="S79" s="2">
        <f t="shared" si="8"/>
        <v>100</v>
      </c>
      <c r="T79" s="40"/>
      <c r="U79" s="41">
        <f>+T79*N79</f>
        <v>0</v>
      </c>
      <c r="V79" s="41">
        <f t="shared" si="9"/>
        <v>0</v>
      </c>
      <c r="W79" s="42">
        <f>T79*1.06</f>
        <v>0</v>
      </c>
      <c r="X79" s="43">
        <f>(W79*O79)</f>
        <v>0</v>
      </c>
      <c r="Y79" s="44">
        <f t="shared" si="10"/>
        <v>0</v>
      </c>
      <c r="Z79" s="43">
        <f>W79*1.06</f>
        <v>0</v>
      </c>
      <c r="AA79" s="42">
        <f>(+Z79)*P79</f>
        <v>0</v>
      </c>
      <c r="AB79" s="41">
        <f t="shared" si="11"/>
        <v>0</v>
      </c>
      <c r="AC79" s="43">
        <f t="shared" si="12"/>
        <v>0</v>
      </c>
      <c r="AD79" s="44">
        <f>(AC79)*Q79</f>
        <v>0</v>
      </c>
      <c r="AE79" s="42">
        <f t="shared" si="13"/>
        <v>0</v>
      </c>
      <c r="AF79" s="43">
        <f>AC79*1.06</f>
        <v>0</v>
      </c>
      <c r="AG79" s="42">
        <f>(+AF79)*R79</f>
        <v>0</v>
      </c>
      <c r="AH79" s="43">
        <f t="shared" si="14"/>
        <v>0</v>
      </c>
      <c r="AI79" s="42">
        <f>AG79+AD79+AA79+X79+U79</f>
        <v>0</v>
      </c>
      <c r="AJ79" s="43">
        <f t="shared" si="15"/>
        <v>0</v>
      </c>
    </row>
    <row r="80" spans="1:36" x14ac:dyDescent="0.3">
      <c r="A80" s="2" t="s">
        <v>1</v>
      </c>
      <c r="B80" s="2" t="s">
        <v>47</v>
      </c>
      <c r="C80" s="2" t="s">
        <v>46</v>
      </c>
      <c r="D80" s="2"/>
      <c r="E80" s="2" t="s">
        <v>45</v>
      </c>
      <c r="F80" s="2" t="s">
        <v>245</v>
      </c>
      <c r="G80" s="2" t="s">
        <v>0</v>
      </c>
      <c r="H80" s="2"/>
      <c r="I80" s="2" t="s">
        <v>11</v>
      </c>
      <c r="J80" s="2" t="s">
        <v>244</v>
      </c>
      <c r="K80" s="2" t="s">
        <v>10</v>
      </c>
      <c r="L80" s="2" t="s">
        <v>240</v>
      </c>
      <c r="M80" s="2"/>
      <c r="N80" s="9">
        <v>14</v>
      </c>
      <c r="O80" s="9">
        <v>14</v>
      </c>
      <c r="P80" s="9"/>
      <c r="Q80" s="9"/>
      <c r="R80" s="9"/>
      <c r="S80" s="2">
        <f t="shared" si="8"/>
        <v>28</v>
      </c>
      <c r="T80" s="40"/>
      <c r="U80" s="41">
        <f>+T80*N80</f>
        <v>0</v>
      </c>
      <c r="V80" s="41">
        <f t="shared" si="9"/>
        <v>0</v>
      </c>
      <c r="W80" s="42">
        <f>T80*1.06</f>
        <v>0</v>
      </c>
      <c r="X80" s="43">
        <f>(W80*O80)</f>
        <v>0</v>
      </c>
      <c r="Y80" s="44">
        <f t="shared" si="10"/>
        <v>0</v>
      </c>
      <c r="Z80" s="43">
        <f>W80*1.06</f>
        <v>0</v>
      </c>
      <c r="AA80" s="42">
        <f>(+Z80)*P80</f>
        <v>0</v>
      </c>
      <c r="AB80" s="41">
        <f t="shared" si="11"/>
        <v>0</v>
      </c>
      <c r="AC80" s="43">
        <f t="shared" si="12"/>
        <v>0</v>
      </c>
      <c r="AD80" s="44">
        <f>(AC80)*Q80</f>
        <v>0</v>
      </c>
      <c r="AE80" s="42">
        <f t="shared" si="13"/>
        <v>0</v>
      </c>
      <c r="AF80" s="43">
        <f>AC80*1.06</f>
        <v>0</v>
      </c>
      <c r="AG80" s="42">
        <f>(+AF80)*R80</f>
        <v>0</v>
      </c>
      <c r="AH80" s="43">
        <f t="shared" si="14"/>
        <v>0</v>
      </c>
      <c r="AI80" s="42">
        <f>AG80+AD80+AA80+X80+U80</f>
        <v>0</v>
      </c>
      <c r="AJ80" s="43">
        <f t="shared" si="15"/>
        <v>0</v>
      </c>
    </row>
    <row r="81" spans="1:36" x14ac:dyDescent="0.3">
      <c r="A81" s="2" t="s">
        <v>3</v>
      </c>
      <c r="B81" s="2" t="s">
        <v>44</v>
      </c>
      <c r="C81" s="2" t="s">
        <v>43</v>
      </c>
      <c r="D81" s="2"/>
      <c r="E81" s="2" t="s">
        <v>42</v>
      </c>
      <c r="F81" s="2" t="s">
        <v>245</v>
      </c>
      <c r="G81" s="2" t="s">
        <v>0</v>
      </c>
      <c r="H81" s="2"/>
      <c r="I81" s="2" t="s">
        <v>11</v>
      </c>
      <c r="J81" s="2" t="s">
        <v>244</v>
      </c>
      <c r="K81" s="2" t="s">
        <v>10</v>
      </c>
      <c r="L81" s="2" t="s">
        <v>240</v>
      </c>
      <c r="M81" s="2"/>
      <c r="N81" s="9">
        <v>20</v>
      </c>
      <c r="O81" s="9">
        <v>20</v>
      </c>
      <c r="P81" s="9">
        <v>20</v>
      </c>
      <c r="Q81" s="9">
        <v>20</v>
      </c>
      <c r="R81" s="9">
        <v>20</v>
      </c>
      <c r="S81" s="2">
        <f t="shared" si="8"/>
        <v>100</v>
      </c>
      <c r="T81" s="40"/>
      <c r="U81" s="41">
        <f>+T81*N81</f>
        <v>0</v>
      </c>
      <c r="V81" s="41">
        <f t="shared" si="9"/>
        <v>0</v>
      </c>
      <c r="W81" s="42">
        <f>T81*1.06</f>
        <v>0</v>
      </c>
      <c r="X81" s="43">
        <f>(W81*O81)</f>
        <v>0</v>
      </c>
      <c r="Y81" s="44">
        <f t="shared" si="10"/>
        <v>0</v>
      </c>
      <c r="Z81" s="43">
        <f>W81*1.06</f>
        <v>0</v>
      </c>
      <c r="AA81" s="42">
        <f>(+Z81)*P81</f>
        <v>0</v>
      </c>
      <c r="AB81" s="41">
        <f t="shared" si="11"/>
        <v>0</v>
      </c>
      <c r="AC81" s="43">
        <f t="shared" si="12"/>
        <v>0</v>
      </c>
      <c r="AD81" s="44">
        <f>(AC81)*Q81</f>
        <v>0</v>
      </c>
      <c r="AE81" s="42">
        <f t="shared" si="13"/>
        <v>0</v>
      </c>
      <c r="AF81" s="43">
        <f>AC81*1.06</f>
        <v>0</v>
      </c>
      <c r="AG81" s="42">
        <f>(+AF81)*R81</f>
        <v>0</v>
      </c>
      <c r="AH81" s="43">
        <f t="shared" si="14"/>
        <v>0</v>
      </c>
      <c r="AI81" s="42">
        <f>AG81+AD81+AA81+X81+U81</f>
        <v>0</v>
      </c>
      <c r="AJ81" s="43">
        <f t="shared" si="15"/>
        <v>0</v>
      </c>
    </row>
    <row r="82" spans="1:36" x14ac:dyDescent="0.3">
      <c r="A82" s="2" t="s">
        <v>3</v>
      </c>
      <c r="B82" s="2" t="s">
        <v>40</v>
      </c>
      <c r="C82" s="2" t="s">
        <v>39</v>
      </c>
      <c r="D82" s="2"/>
      <c r="E82" s="2" t="s">
        <v>38</v>
      </c>
      <c r="F82" s="2" t="s">
        <v>246</v>
      </c>
      <c r="G82" s="2" t="s">
        <v>0</v>
      </c>
      <c r="H82" s="2"/>
      <c r="I82" s="2" t="s">
        <v>11</v>
      </c>
      <c r="J82" s="2" t="s">
        <v>244</v>
      </c>
      <c r="K82" s="2" t="s">
        <v>10</v>
      </c>
      <c r="L82" s="2" t="s">
        <v>240</v>
      </c>
      <c r="M82" s="2"/>
      <c r="N82" s="9">
        <v>132</v>
      </c>
      <c r="O82" s="9">
        <v>113</v>
      </c>
      <c r="P82" s="9">
        <v>132</v>
      </c>
      <c r="Q82" s="9">
        <v>0</v>
      </c>
      <c r="R82" s="9">
        <v>0</v>
      </c>
      <c r="S82" s="2">
        <f t="shared" si="8"/>
        <v>377</v>
      </c>
      <c r="T82" s="40"/>
      <c r="U82" s="41">
        <f>+T82*N82</f>
        <v>0</v>
      </c>
      <c r="V82" s="41">
        <f t="shared" si="9"/>
        <v>0</v>
      </c>
      <c r="W82" s="42">
        <f>T82*1.06</f>
        <v>0</v>
      </c>
      <c r="X82" s="43">
        <f>(W82*O82)</f>
        <v>0</v>
      </c>
      <c r="Y82" s="44">
        <f t="shared" si="10"/>
        <v>0</v>
      </c>
      <c r="Z82" s="43">
        <f>W82*1.06</f>
        <v>0</v>
      </c>
      <c r="AA82" s="42">
        <f>(+Z82)*P82</f>
        <v>0</v>
      </c>
      <c r="AB82" s="41">
        <f t="shared" si="11"/>
        <v>0</v>
      </c>
      <c r="AC82" s="43">
        <f t="shared" si="12"/>
        <v>0</v>
      </c>
      <c r="AD82" s="44">
        <f>(AC82)*Q82</f>
        <v>0</v>
      </c>
      <c r="AE82" s="42">
        <f t="shared" si="13"/>
        <v>0</v>
      </c>
      <c r="AF82" s="43">
        <f>AC82*1.06</f>
        <v>0</v>
      </c>
      <c r="AG82" s="42">
        <f>(+AF82)*R82</f>
        <v>0</v>
      </c>
      <c r="AH82" s="43">
        <f t="shared" si="14"/>
        <v>0</v>
      </c>
      <c r="AI82" s="42">
        <f>AG82+AD82+AA82+X82+U82</f>
        <v>0</v>
      </c>
      <c r="AJ82" s="43">
        <f t="shared" si="15"/>
        <v>0</v>
      </c>
    </row>
    <row r="83" spans="1:36" x14ac:dyDescent="0.3">
      <c r="A83" s="2" t="s">
        <v>3</v>
      </c>
      <c r="B83" s="2" t="s">
        <v>37</v>
      </c>
      <c r="C83" s="2" t="s">
        <v>36</v>
      </c>
      <c r="D83" s="2"/>
      <c r="E83" s="2" t="s">
        <v>35</v>
      </c>
      <c r="F83" s="2" t="s">
        <v>245</v>
      </c>
      <c r="G83" s="2" t="s">
        <v>0</v>
      </c>
      <c r="H83" s="2"/>
      <c r="I83" s="2" t="s">
        <v>11</v>
      </c>
      <c r="J83" s="2" t="s">
        <v>244</v>
      </c>
      <c r="K83" s="2" t="s">
        <v>10</v>
      </c>
      <c r="L83" s="2" t="s">
        <v>240</v>
      </c>
      <c r="M83" s="2"/>
      <c r="N83" s="9">
        <v>3</v>
      </c>
      <c r="O83" s="9">
        <v>3</v>
      </c>
      <c r="P83" s="9">
        <v>3</v>
      </c>
      <c r="Q83" s="9">
        <v>3</v>
      </c>
      <c r="R83" s="9">
        <v>3</v>
      </c>
      <c r="S83" s="2">
        <f t="shared" si="8"/>
        <v>15</v>
      </c>
      <c r="T83" s="40"/>
      <c r="U83" s="41">
        <f>+T83*N83</f>
        <v>0</v>
      </c>
      <c r="V83" s="41">
        <f t="shared" si="9"/>
        <v>0</v>
      </c>
      <c r="W83" s="42">
        <f>T83*1.06</f>
        <v>0</v>
      </c>
      <c r="X83" s="43">
        <f>(W83*O83)</f>
        <v>0</v>
      </c>
      <c r="Y83" s="44">
        <f t="shared" si="10"/>
        <v>0</v>
      </c>
      <c r="Z83" s="43">
        <f>W83*1.06</f>
        <v>0</v>
      </c>
      <c r="AA83" s="42">
        <f>(+Z83)*P83</f>
        <v>0</v>
      </c>
      <c r="AB83" s="41">
        <f t="shared" si="11"/>
        <v>0</v>
      </c>
      <c r="AC83" s="43">
        <f t="shared" si="12"/>
        <v>0</v>
      </c>
      <c r="AD83" s="44">
        <f>(AC83)*Q83</f>
        <v>0</v>
      </c>
      <c r="AE83" s="42">
        <f t="shared" si="13"/>
        <v>0</v>
      </c>
      <c r="AF83" s="43">
        <f>AC83*1.06</f>
        <v>0</v>
      </c>
      <c r="AG83" s="42">
        <f>(+AF83)*R83</f>
        <v>0</v>
      </c>
      <c r="AH83" s="43">
        <f t="shared" si="14"/>
        <v>0</v>
      </c>
      <c r="AI83" s="42">
        <f>AG83+AD83+AA83+X83+U83</f>
        <v>0</v>
      </c>
      <c r="AJ83" s="43">
        <f t="shared" si="15"/>
        <v>0</v>
      </c>
    </row>
    <row r="84" spans="1:36" x14ac:dyDescent="0.3">
      <c r="A84" s="2" t="s">
        <v>3</v>
      </c>
      <c r="B84" s="2" t="s">
        <v>34</v>
      </c>
      <c r="C84" s="2" t="s">
        <v>33</v>
      </c>
      <c r="D84" s="2"/>
      <c r="E84" s="2" t="s">
        <v>32</v>
      </c>
      <c r="F84" s="2" t="s">
        <v>245</v>
      </c>
      <c r="G84" s="2" t="s">
        <v>0</v>
      </c>
      <c r="H84" s="2"/>
      <c r="I84" s="2" t="s">
        <v>11</v>
      </c>
      <c r="J84" s="2" t="s">
        <v>244</v>
      </c>
      <c r="K84" s="2" t="s">
        <v>10</v>
      </c>
      <c r="L84" s="2" t="s">
        <v>240</v>
      </c>
      <c r="M84" s="2"/>
      <c r="N84" s="9">
        <v>4</v>
      </c>
      <c r="O84" s="9">
        <v>4</v>
      </c>
      <c r="P84" s="9">
        <v>4</v>
      </c>
      <c r="Q84" s="9">
        <v>4</v>
      </c>
      <c r="R84" s="9">
        <v>4</v>
      </c>
      <c r="S84" s="2">
        <f t="shared" si="8"/>
        <v>20</v>
      </c>
      <c r="T84" s="40"/>
      <c r="U84" s="41">
        <f>+T84*N84</f>
        <v>0</v>
      </c>
      <c r="V84" s="41">
        <f t="shared" si="9"/>
        <v>0</v>
      </c>
      <c r="W84" s="42">
        <f>T84*1.06</f>
        <v>0</v>
      </c>
      <c r="X84" s="43">
        <f>(W84*O84)</f>
        <v>0</v>
      </c>
      <c r="Y84" s="44">
        <f t="shared" si="10"/>
        <v>0</v>
      </c>
      <c r="Z84" s="43">
        <f>W84*1.06</f>
        <v>0</v>
      </c>
      <c r="AA84" s="42">
        <f>(+Z84)*P84</f>
        <v>0</v>
      </c>
      <c r="AB84" s="41">
        <f t="shared" si="11"/>
        <v>0</v>
      </c>
      <c r="AC84" s="43">
        <f t="shared" si="12"/>
        <v>0</v>
      </c>
      <c r="AD84" s="44">
        <f>(AC84)*Q84</f>
        <v>0</v>
      </c>
      <c r="AE84" s="42">
        <f t="shared" si="13"/>
        <v>0</v>
      </c>
      <c r="AF84" s="43">
        <f>AC84*1.06</f>
        <v>0</v>
      </c>
      <c r="AG84" s="42">
        <f>(+AF84)*R84</f>
        <v>0</v>
      </c>
      <c r="AH84" s="43">
        <f t="shared" si="14"/>
        <v>0</v>
      </c>
      <c r="AI84" s="42">
        <f>AG84+AD84+AA84+X84+U84</f>
        <v>0</v>
      </c>
      <c r="AJ84" s="43">
        <f t="shared" si="15"/>
        <v>0</v>
      </c>
    </row>
    <row r="85" spans="1:36" x14ac:dyDescent="0.3">
      <c r="A85" s="2" t="s">
        <v>3</v>
      </c>
      <c r="B85" s="2" t="s">
        <v>31</v>
      </c>
      <c r="C85" s="2" t="s">
        <v>30</v>
      </c>
      <c r="D85" s="2"/>
      <c r="E85" s="2" t="s">
        <v>29</v>
      </c>
      <c r="F85" s="2" t="s">
        <v>245</v>
      </c>
      <c r="G85" s="2" t="s">
        <v>0</v>
      </c>
      <c r="H85" s="2"/>
      <c r="I85" s="2" t="s">
        <v>11</v>
      </c>
      <c r="J85" s="2" t="s">
        <v>244</v>
      </c>
      <c r="K85" s="2" t="s">
        <v>10</v>
      </c>
      <c r="L85" s="2" t="s">
        <v>240</v>
      </c>
      <c r="M85" s="2"/>
      <c r="N85" s="9">
        <v>201</v>
      </c>
      <c r="O85" s="9">
        <v>124</v>
      </c>
      <c r="P85" s="9">
        <v>205</v>
      </c>
      <c r="Q85" s="9">
        <v>262</v>
      </c>
      <c r="R85" s="9">
        <v>153</v>
      </c>
      <c r="S85" s="2">
        <f t="shared" si="8"/>
        <v>945</v>
      </c>
      <c r="T85" s="40"/>
      <c r="U85" s="41">
        <f>+T85*N85</f>
        <v>0</v>
      </c>
      <c r="V85" s="41">
        <f t="shared" si="9"/>
        <v>0</v>
      </c>
      <c r="W85" s="42">
        <f>T85*1.06</f>
        <v>0</v>
      </c>
      <c r="X85" s="43">
        <f>(W85*O85)</f>
        <v>0</v>
      </c>
      <c r="Y85" s="44">
        <f t="shared" si="10"/>
        <v>0</v>
      </c>
      <c r="Z85" s="43">
        <f>W85*1.06</f>
        <v>0</v>
      </c>
      <c r="AA85" s="42">
        <f>(+Z85)*P85</f>
        <v>0</v>
      </c>
      <c r="AB85" s="41">
        <f t="shared" si="11"/>
        <v>0</v>
      </c>
      <c r="AC85" s="43">
        <f t="shared" si="12"/>
        <v>0</v>
      </c>
      <c r="AD85" s="44">
        <f>(AC85)*Q85</f>
        <v>0</v>
      </c>
      <c r="AE85" s="42">
        <f t="shared" si="13"/>
        <v>0</v>
      </c>
      <c r="AF85" s="43">
        <f>AC85*1.06</f>
        <v>0</v>
      </c>
      <c r="AG85" s="42">
        <f>(+AF85)*R85</f>
        <v>0</v>
      </c>
      <c r="AH85" s="43">
        <f t="shared" si="14"/>
        <v>0</v>
      </c>
      <c r="AI85" s="42">
        <f>AG85+AD85+AA85+X85+U85</f>
        <v>0</v>
      </c>
      <c r="AJ85" s="43">
        <f t="shared" si="15"/>
        <v>0</v>
      </c>
    </row>
    <row r="86" spans="1:36" x14ac:dyDescent="0.3">
      <c r="A86" s="2" t="s">
        <v>3</v>
      </c>
      <c r="B86" s="2" t="s">
        <v>28</v>
      </c>
      <c r="C86" s="2" t="s">
        <v>27</v>
      </c>
      <c r="D86" s="2"/>
      <c r="E86" s="2" t="s">
        <v>26</v>
      </c>
      <c r="F86" s="2" t="s">
        <v>245</v>
      </c>
      <c r="G86" s="2" t="s">
        <v>0</v>
      </c>
      <c r="H86" s="2"/>
      <c r="I86" s="2" t="s">
        <v>11</v>
      </c>
      <c r="J86" s="2" t="s">
        <v>244</v>
      </c>
      <c r="K86" s="2" t="s">
        <v>10</v>
      </c>
      <c r="L86" s="2" t="s">
        <v>240</v>
      </c>
      <c r="M86" s="2"/>
      <c r="N86" s="9">
        <v>201</v>
      </c>
      <c r="O86" s="9">
        <v>124</v>
      </c>
      <c r="P86" s="9">
        <v>205</v>
      </c>
      <c r="Q86" s="9">
        <v>263</v>
      </c>
      <c r="R86" s="9">
        <v>153</v>
      </c>
      <c r="S86" s="2">
        <f t="shared" si="8"/>
        <v>946</v>
      </c>
      <c r="T86" s="40"/>
      <c r="U86" s="41">
        <f>+T86*N86</f>
        <v>0</v>
      </c>
      <c r="V86" s="41">
        <f t="shared" si="9"/>
        <v>0</v>
      </c>
      <c r="W86" s="42">
        <f>T86*1.06</f>
        <v>0</v>
      </c>
      <c r="X86" s="43">
        <f>(W86*O86)</f>
        <v>0</v>
      </c>
      <c r="Y86" s="44">
        <f t="shared" si="10"/>
        <v>0</v>
      </c>
      <c r="Z86" s="43">
        <f>W86*1.06</f>
        <v>0</v>
      </c>
      <c r="AA86" s="42">
        <f>(+Z86)*P86</f>
        <v>0</v>
      </c>
      <c r="AB86" s="41">
        <f t="shared" si="11"/>
        <v>0</v>
      </c>
      <c r="AC86" s="43">
        <f t="shared" si="12"/>
        <v>0</v>
      </c>
      <c r="AD86" s="44">
        <f>(AC86)*Q86</f>
        <v>0</v>
      </c>
      <c r="AE86" s="42">
        <f t="shared" si="13"/>
        <v>0</v>
      </c>
      <c r="AF86" s="43">
        <f>AC86*1.06</f>
        <v>0</v>
      </c>
      <c r="AG86" s="42">
        <f>(+AF86)*R86</f>
        <v>0</v>
      </c>
      <c r="AH86" s="43">
        <f t="shared" si="14"/>
        <v>0</v>
      </c>
      <c r="AI86" s="42">
        <f>AG86+AD86+AA86+X86+U86</f>
        <v>0</v>
      </c>
      <c r="AJ86" s="43">
        <f t="shared" si="15"/>
        <v>0</v>
      </c>
    </row>
    <row r="87" spans="1:36" x14ac:dyDescent="0.3">
      <c r="A87" s="2" t="s">
        <v>3</v>
      </c>
      <c r="B87" s="2" t="s">
        <v>25</v>
      </c>
      <c r="C87" s="2" t="s">
        <v>24</v>
      </c>
      <c r="D87" s="2"/>
      <c r="E87" s="2" t="s">
        <v>23</v>
      </c>
      <c r="F87" s="2" t="s">
        <v>245</v>
      </c>
      <c r="G87" s="2" t="s">
        <v>0</v>
      </c>
      <c r="H87" s="2"/>
      <c r="I87" s="2" t="s">
        <v>11</v>
      </c>
      <c r="J87" s="2" t="s">
        <v>244</v>
      </c>
      <c r="K87" s="2" t="s">
        <v>10</v>
      </c>
      <c r="L87" s="2" t="s">
        <v>240</v>
      </c>
      <c r="M87" s="2"/>
      <c r="N87" s="9">
        <v>260</v>
      </c>
      <c r="O87" s="9">
        <v>160</v>
      </c>
      <c r="P87" s="9">
        <v>265</v>
      </c>
      <c r="Q87" s="9">
        <v>339</v>
      </c>
      <c r="R87" s="9">
        <v>198</v>
      </c>
      <c r="S87" s="2">
        <f t="shared" si="8"/>
        <v>1222</v>
      </c>
      <c r="T87" s="40"/>
      <c r="U87" s="41">
        <f>+T87*N87</f>
        <v>0</v>
      </c>
      <c r="V87" s="41">
        <f t="shared" si="9"/>
        <v>0</v>
      </c>
      <c r="W87" s="42">
        <f>T87*1.06</f>
        <v>0</v>
      </c>
      <c r="X87" s="43">
        <f>(W87*O87)</f>
        <v>0</v>
      </c>
      <c r="Y87" s="44">
        <f t="shared" si="10"/>
        <v>0</v>
      </c>
      <c r="Z87" s="43">
        <f>W87*1.06</f>
        <v>0</v>
      </c>
      <c r="AA87" s="42">
        <f>(+Z87)*P87</f>
        <v>0</v>
      </c>
      <c r="AB87" s="41">
        <f t="shared" si="11"/>
        <v>0</v>
      </c>
      <c r="AC87" s="43">
        <f t="shared" si="12"/>
        <v>0</v>
      </c>
      <c r="AD87" s="44">
        <f>(AC87)*Q87</f>
        <v>0</v>
      </c>
      <c r="AE87" s="42">
        <f t="shared" si="13"/>
        <v>0</v>
      </c>
      <c r="AF87" s="43">
        <f>AC87*1.06</f>
        <v>0</v>
      </c>
      <c r="AG87" s="42">
        <f>(+AF87)*R87</f>
        <v>0</v>
      </c>
      <c r="AH87" s="43">
        <f t="shared" si="14"/>
        <v>0</v>
      </c>
      <c r="AI87" s="42">
        <f>AG87+AD87+AA87+X87+U87</f>
        <v>0</v>
      </c>
      <c r="AJ87" s="43">
        <f t="shared" si="15"/>
        <v>0</v>
      </c>
    </row>
    <row r="88" spans="1:36" x14ac:dyDescent="0.3">
      <c r="A88" s="2" t="s">
        <v>3</v>
      </c>
      <c r="B88" s="2" t="s">
        <v>8</v>
      </c>
      <c r="C88" s="2" t="s">
        <v>7</v>
      </c>
      <c r="D88" s="2"/>
      <c r="E88" s="2" t="s">
        <v>6</v>
      </c>
      <c r="F88" s="2" t="s">
        <v>247</v>
      </c>
      <c r="G88" s="2" t="s">
        <v>2</v>
      </c>
      <c r="H88" s="2"/>
      <c r="I88" s="2" t="s">
        <v>5</v>
      </c>
      <c r="J88" s="2" t="s">
        <v>244</v>
      </c>
      <c r="K88" s="2" t="s">
        <v>4</v>
      </c>
      <c r="L88" s="2" t="s">
        <v>241</v>
      </c>
      <c r="M88" s="2"/>
      <c r="N88" s="9">
        <v>255</v>
      </c>
      <c r="O88" s="9">
        <v>254</v>
      </c>
      <c r="P88" s="9">
        <v>186</v>
      </c>
      <c r="Q88" s="9">
        <v>99</v>
      </c>
      <c r="R88" s="9">
        <v>86</v>
      </c>
      <c r="S88" s="2">
        <f t="shared" si="8"/>
        <v>880</v>
      </c>
      <c r="T88" s="40"/>
      <c r="U88" s="41">
        <f>+T88*N88</f>
        <v>0</v>
      </c>
      <c r="V88" s="41">
        <f t="shared" si="9"/>
        <v>0</v>
      </c>
      <c r="W88" s="42">
        <f>T88*1.06</f>
        <v>0</v>
      </c>
      <c r="X88" s="43">
        <f>(W88*O88)</f>
        <v>0</v>
      </c>
      <c r="Y88" s="44">
        <f t="shared" si="10"/>
        <v>0</v>
      </c>
      <c r="Z88" s="43">
        <f>W88*1.06</f>
        <v>0</v>
      </c>
      <c r="AA88" s="42">
        <f>(+Z88)*P88</f>
        <v>0</v>
      </c>
      <c r="AB88" s="41">
        <f t="shared" si="11"/>
        <v>0</v>
      </c>
      <c r="AC88" s="43">
        <f t="shared" si="12"/>
        <v>0</v>
      </c>
      <c r="AD88" s="44">
        <f>(AC88)*Q88</f>
        <v>0</v>
      </c>
      <c r="AE88" s="42">
        <f t="shared" si="13"/>
        <v>0</v>
      </c>
      <c r="AF88" s="43">
        <f>AC88*1.06</f>
        <v>0</v>
      </c>
      <c r="AG88" s="42">
        <f>(+AF88)*R88</f>
        <v>0</v>
      </c>
      <c r="AH88" s="43">
        <f t="shared" si="14"/>
        <v>0</v>
      </c>
      <c r="AI88" s="42">
        <f>AG88+AD88+AA88+X88+U88</f>
        <v>0</v>
      </c>
      <c r="AJ88" s="43">
        <f t="shared" si="15"/>
        <v>0</v>
      </c>
    </row>
    <row r="89" spans="1:36" x14ac:dyDescent="0.3">
      <c r="A89" s="2" t="s">
        <v>3</v>
      </c>
      <c r="B89" s="2" t="s">
        <v>22</v>
      </c>
      <c r="C89" s="2" t="s">
        <v>21</v>
      </c>
      <c r="D89" s="2"/>
      <c r="E89" s="2" t="s">
        <v>20</v>
      </c>
      <c r="F89" s="2" t="s">
        <v>248</v>
      </c>
      <c r="G89" s="2" t="s">
        <v>2</v>
      </c>
      <c r="H89" s="2"/>
      <c r="I89" s="2" t="s">
        <v>19</v>
      </c>
      <c r="J89" s="2" t="s">
        <v>244</v>
      </c>
      <c r="K89" s="2" t="s">
        <v>4</v>
      </c>
      <c r="L89" s="2" t="s">
        <v>242</v>
      </c>
      <c r="M89" s="2"/>
      <c r="N89" s="9">
        <v>365</v>
      </c>
      <c r="O89" s="9">
        <v>325</v>
      </c>
      <c r="P89" s="9">
        <v>517</v>
      </c>
      <c r="Q89" s="9">
        <v>635</v>
      </c>
      <c r="R89" s="9">
        <v>644</v>
      </c>
      <c r="S89" s="2">
        <f t="shared" si="8"/>
        <v>2486</v>
      </c>
      <c r="T89" s="40"/>
      <c r="U89" s="41">
        <f>+T89*N89</f>
        <v>0</v>
      </c>
      <c r="V89" s="41">
        <f t="shared" si="9"/>
        <v>0</v>
      </c>
      <c r="W89" s="42">
        <f>T89*1.06</f>
        <v>0</v>
      </c>
      <c r="X89" s="43">
        <f>(W89*O89)</f>
        <v>0</v>
      </c>
      <c r="Y89" s="44">
        <f t="shared" si="10"/>
        <v>0</v>
      </c>
      <c r="Z89" s="43">
        <f>W89*1.06</f>
        <v>0</v>
      </c>
      <c r="AA89" s="42">
        <f>(+Z89)*P89</f>
        <v>0</v>
      </c>
      <c r="AB89" s="41">
        <f t="shared" si="11"/>
        <v>0</v>
      </c>
      <c r="AC89" s="43">
        <f t="shared" si="12"/>
        <v>0</v>
      </c>
      <c r="AD89" s="44">
        <f>(AC89)*Q89</f>
        <v>0</v>
      </c>
      <c r="AE89" s="42">
        <f t="shared" si="13"/>
        <v>0</v>
      </c>
      <c r="AF89" s="43">
        <f>AC89*1.06</f>
        <v>0</v>
      </c>
      <c r="AG89" s="42">
        <f>(+AF89)*R89</f>
        <v>0</v>
      </c>
      <c r="AH89" s="43">
        <f t="shared" si="14"/>
        <v>0</v>
      </c>
      <c r="AI89" s="42">
        <f>AG89+AD89+AA89+X89+U89</f>
        <v>0</v>
      </c>
      <c r="AJ89" s="43">
        <f t="shared" si="15"/>
        <v>0</v>
      </c>
    </row>
    <row r="90" spans="1:36" x14ac:dyDescent="0.3">
      <c r="A90" s="2" t="s">
        <v>3</v>
      </c>
      <c r="B90" s="2" t="s">
        <v>18</v>
      </c>
      <c r="C90" s="2" t="s">
        <v>17</v>
      </c>
      <c r="D90" s="2"/>
      <c r="E90" s="2" t="s">
        <v>16</v>
      </c>
      <c r="F90" s="2" t="s">
        <v>246</v>
      </c>
      <c r="G90" s="2" t="s">
        <v>0</v>
      </c>
      <c r="H90" s="2"/>
      <c r="I90" s="2" t="s">
        <v>11</v>
      </c>
      <c r="J90" s="2" t="s">
        <v>244</v>
      </c>
      <c r="K90" s="2" t="s">
        <v>10</v>
      </c>
      <c r="L90" s="2" t="s">
        <v>240</v>
      </c>
      <c r="M90" s="2"/>
      <c r="N90" s="9">
        <v>448</v>
      </c>
      <c r="O90" s="9">
        <v>459</v>
      </c>
      <c r="P90" s="9">
        <v>44</v>
      </c>
      <c r="Q90" s="9">
        <v>56</v>
      </c>
      <c r="R90" s="9">
        <v>44</v>
      </c>
      <c r="S90" s="2">
        <f t="shared" si="8"/>
        <v>1051</v>
      </c>
      <c r="T90" s="40"/>
      <c r="U90" s="41">
        <f>+T90*N90</f>
        <v>0</v>
      </c>
      <c r="V90" s="41">
        <f t="shared" ref="V90:V93" si="16">U90*1.15</f>
        <v>0</v>
      </c>
      <c r="W90" s="42">
        <f>T90*1.06</f>
        <v>0</v>
      </c>
      <c r="X90" s="43">
        <f>(W90*O90)</f>
        <v>0</v>
      </c>
      <c r="Y90" s="44">
        <f t="shared" ref="Y90:Y93" si="17">X90*1.15</f>
        <v>0</v>
      </c>
      <c r="Z90" s="43">
        <f>W90*1.06</f>
        <v>0</v>
      </c>
      <c r="AA90" s="42">
        <f>(+Z90)*P90</f>
        <v>0</v>
      </c>
      <c r="AB90" s="41">
        <f t="shared" ref="AB90:AB93" si="18">AA90*1.15</f>
        <v>0</v>
      </c>
      <c r="AC90" s="43">
        <f t="shared" ref="AC90:AC93" si="19">Z90*1.06</f>
        <v>0</v>
      </c>
      <c r="AD90" s="44">
        <f>(AC90)*Q90</f>
        <v>0</v>
      </c>
      <c r="AE90" s="42">
        <f t="shared" ref="AE90:AE93" si="20">AD90*1.15</f>
        <v>0</v>
      </c>
      <c r="AF90" s="43">
        <f>AC90*1.06</f>
        <v>0</v>
      </c>
      <c r="AG90" s="42">
        <f>(+AF90)*R90</f>
        <v>0</v>
      </c>
      <c r="AH90" s="43">
        <f t="shared" ref="AH90:AH93" si="21">AG90*1.15</f>
        <v>0</v>
      </c>
      <c r="AI90" s="42">
        <f>AG90+AD90+AA90+X90+U90</f>
        <v>0</v>
      </c>
      <c r="AJ90" s="43">
        <f t="shared" ref="AJ90:AJ93" si="22">AI90*1.15</f>
        <v>0</v>
      </c>
    </row>
    <row r="91" spans="1:36" x14ac:dyDescent="0.3">
      <c r="A91" s="2" t="s">
        <v>1</v>
      </c>
      <c r="B91" s="2" t="s">
        <v>18</v>
      </c>
      <c r="C91" s="2" t="s">
        <v>17</v>
      </c>
      <c r="D91" s="2"/>
      <c r="E91" s="2" t="s">
        <v>16</v>
      </c>
      <c r="F91" s="2" t="s">
        <v>246</v>
      </c>
      <c r="G91" s="2" t="s">
        <v>0</v>
      </c>
      <c r="H91" s="2"/>
      <c r="I91" s="2" t="s">
        <v>11</v>
      </c>
      <c r="J91" s="2" t="s">
        <v>244</v>
      </c>
      <c r="K91" s="2" t="s">
        <v>10</v>
      </c>
      <c r="L91" s="2" t="s">
        <v>240</v>
      </c>
      <c r="M91" s="2"/>
      <c r="N91" s="9">
        <v>1000</v>
      </c>
      <c r="O91" s="9">
        <v>1000</v>
      </c>
      <c r="P91" s="9"/>
      <c r="Q91" s="9"/>
      <c r="R91" s="9"/>
      <c r="S91" s="2">
        <f t="shared" si="8"/>
        <v>2000</v>
      </c>
      <c r="T91" s="40"/>
      <c r="U91" s="41">
        <f>+T91*N91</f>
        <v>0</v>
      </c>
      <c r="V91" s="41">
        <f t="shared" si="16"/>
        <v>0</v>
      </c>
      <c r="W91" s="42">
        <f>T91*1.06</f>
        <v>0</v>
      </c>
      <c r="X91" s="43">
        <f>(W91*O91)</f>
        <v>0</v>
      </c>
      <c r="Y91" s="44">
        <f t="shared" si="17"/>
        <v>0</v>
      </c>
      <c r="Z91" s="43">
        <f>W91*1.06</f>
        <v>0</v>
      </c>
      <c r="AA91" s="42">
        <f>(+Z91)*P91</f>
        <v>0</v>
      </c>
      <c r="AB91" s="41">
        <f t="shared" si="18"/>
        <v>0</v>
      </c>
      <c r="AC91" s="43">
        <f t="shared" si="19"/>
        <v>0</v>
      </c>
      <c r="AD91" s="44">
        <f>(AC91)*Q91</f>
        <v>0</v>
      </c>
      <c r="AE91" s="42">
        <f t="shared" si="20"/>
        <v>0</v>
      </c>
      <c r="AF91" s="43">
        <f>AC91*1.06</f>
        <v>0</v>
      </c>
      <c r="AG91" s="42">
        <f>(+AF91)*R91</f>
        <v>0</v>
      </c>
      <c r="AH91" s="43">
        <f t="shared" si="21"/>
        <v>0</v>
      </c>
      <c r="AI91" s="42">
        <f>AG91+AD91+AA91+X91+U91</f>
        <v>0</v>
      </c>
      <c r="AJ91" s="43">
        <f t="shared" si="22"/>
        <v>0</v>
      </c>
    </row>
    <row r="92" spans="1:36" x14ac:dyDescent="0.3">
      <c r="A92" s="2" t="s">
        <v>1</v>
      </c>
      <c r="B92" s="2" t="s">
        <v>14</v>
      </c>
      <c r="C92" s="2" t="s">
        <v>13</v>
      </c>
      <c r="D92" s="2"/>
      <c r="E92" s="2" t="s">
        <v>12</v>
      </c>
      <c r="F92" s="2" t="s">
        <v>245</v>
      </c>
      <c r="G92" s="2" t="s">
        <v>0</v>
      </c>
      <c r="H92" s="2"/>
      <c r="I92" s="2" t="s">
        <v>11</v>
      </c>
      <c r="J92" s="2" t="s">
        <v>244</v>
      </c>
      <c r="K92" s="2" t="s">
        <v>10</v>
      </c>
      <c r="L92" s="2" t="s">
        <v>240</v>
      </c>
      <c r="M92" s="2"/>
      <c r="N92" s="9">
        <v>532</v>
      </c>
      <c r="O92" s="9">
        <v>532</v>
      </c>
      <c r="P92" s="9"/>
      <c r="Q92" s="9"/>
      <c r="R92" s="9"/>
      <c r="S92" s="2">
        <f t="shared" si="8"/>
        <v>1064</v>
      </c>
      <c r="T92" s="40"/>
      <c r="U92" s="41">
        <f>+T92*N92</f>
        <v>0</v>
      </c>
      <c r="V92" s="41">
        <f t="shared" si="16"/>
        <v>0</v>
      </c>
      <c r="W92" s="42">
        <f>T92*1.06</f>
        <v>0</v>
      </c>
      <c r="X92" s="43">
        <f>(W92*O92)</f>
        <v>0</v>
      </c>
      <c r="Y92" s="44">
        <f t="shared" si="17"/>
        <v>0</v>
      </c>
      <c r="Z92" s="43">
        <f>W92*1.06</f>
        <v>0</v>
      </c>
      <c r="AA92" s="42">
        <f>(+Z92)*P92</f>
        <v>0</v>
      </c>
      <c r="AB92" s="41">
        <f t="shared" si="18"/>
        <v>0</v>
      </c>
      <c r="AC92" s="43">
        <f t="shared" si="19"/>
        <v>0</v>
      </c>
      <c r="AD92" s="44">
        <f>(AC92)*Q92</f>
        <v>0</v>
      </c>
      <c r="AE92" s="42">
        <f t="shared" si="20"/>
        <v>0</v>
      </c>
      <c r="AF92" s="43">
        <f>AC92*1.06</f>
        <v>0</v>
      </c>
      <c r="AG92" s="42">
        <f>(+AF92)*R92</f>
        <v>0</v>
      </c>
      <c r="AH92" s="43">
        <f t="shared" si="21"/>
        <v>0</v>
      </c>
      <c r="AI92" s="42">
        <f>AG92+AD92+AA92+X92+U92</f>
        <v>0</v>
      </c>
      <c r="AJ92" s="43">
        <f t="shared" si="22"/>
        <v>0</v>
      </c>
    </row>
    <row r="93" spans="1:36" ht="14.4" thickBot="1" x14ac:dyDescent="0.35">
      <c r="A93" s="2" t="s">
        <v>1</v>
      </c>
      <c r="B93" s="2" t="s">
        <v>8</v>
      </c>
      <c r="C93" s="2" t="s">
        <v>7</v>
      </c>
      <c r="D93" s="2"/>
      <c r="E93" s="2" t="s">
        <v>6</v>
      </c>
      <c r="F93" s="2" t="s">
        <v>247</v>
      </c>
      <c r="G93" s="2" t="s">
        <v>2</v>
      </c>
      <c r="H93" s="2"/>
      <c r="I93" s="2" t="s">
        <v>5</v>
      </c>
      <c r="J93" s="2" t="s">
        <v>244</v>
      </c>
      <c r="K93" s="2" t="s">
        <v>4</v>
      </c>
      <c r="L93" s="2" t="s">
        <v>241</v>
      </c>
      <c r="M93" s="2"/>
      <c r="N93" s="9">
        <v>1200</v>
      </c>
      <c r="O93" s="9">
        <v>1200</v>
      </c>
      <c r="P93" s="9"/>
      <c r="Q93" s="9"/>
      <c r="R93" s="9"/>
      <c r="S93" s="2">
        <f t="shared" si="8"/>
        <v>2400</v>
      </c>
      <c r="T93" s="40"/>
      <c r="U93" s="41">
        <f>+T93*N93</f>
        <v>0</v>
      </c>
      <c r="V93" s="41">
        <f t="shared" si="16"/>
        <v>0</v>
      </c>
      <c r="W93" s="42">
        <f>T93*1.06</f>
        <v>0</v>
      </c>
      <c r="X93" s="43">
        <f>(W93*O93)</f>
        <v>0</v>
      </c>
      <c r="Y93" s="44">
        <f t="shared" si="17"/>
        <v>0</v>
      </c>
      <c r="Z93" s="43">
        <f>W93*1.06</f>
        <v>0</v>
      </c>
      <c r="AA93" s="42">
        <f>(+Z93)*P93</f>
        <v>0</v>
      </c>
      <c r="AB93" s="41">
        <f t="shared" si="18"/>
        <v>0</v>
      </c>
      <c r="AC93" s="43">
        <f t="shared" si="19"/>
        <v>0</v>
      </c>
      <c r="AD93" s="44">
        <f>(AC93)*Q93</f>
        <v>0</v>
      </c>
      <c r="AE93" s="42">
        <f t="shared" si="20"/>
        <v>0</v>
      </c>
      <c r="AF93" s="43">
        <f>AC93*1.06</f>
        <v>0</v>
      </c>
      <c r="AG93" s="42">
        <f>(+AF93)*R93</f>
        <v>0</v>
      </c>
      <c r="AH93" s="43">
        <f t="shared" si="21"/>
        <v>0</v>
      </c>
      <c r="AI93" s="42">
        <f>AG93+AD93+AA93+X93+U93</f>
        <v>0</v>
      </c>
      <c r="AJ93" s="43">
        <f t="shared" si="22"/>
        <v>0</v>
      </c>
    </row>
    <row r="94" spans="1:36" ht="37.799999999999997" customHeight="1" thickBot="1" x14ac:dyDescent="0.35">
      <c r="A94" s="12" t="s">
        <v>251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V94" s="11"/>
      <c r="Y94" s="11"/>
      <c r="AB94" s="11"/>
      <c r="AE94" s="11"/>
      <c r="AH94" s="11"/>
    </row>
    <row r="95" spans="1:36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36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</sheetData>
  <mergeCells count="7">
    <mergeCell ref="AI1:AJ1"/>
    <mergeCell ref="AF1:AH1"/>
    <mergeCell ref="A94:K107"/>
    <mergeCell ref="T1:V1"/>
    <mergeCell ref="W1:Y1"/>
    <mergeCell ref="Z1:AB1"/>
    <mergeCell ref="AC1:A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6C63BF-6A31-47BA-95E6-7890BE78AC6D}"/>
</file>

<file path=customXml/itemProps2.xml><?xml version="1.0" encoding="utf-8"?>
<ds:datastoreItem xmlns:ds="http://schemas.openxmlformats.org/officeDocument/2006/customXml" ds:itemID="{370EC34B-3283-4771-9A39-0B991EE70537}"/>
</file>

<file path=customXml/itemProps3.xml><?xml version="1.0" encoding="utf-8"?>
<ds:datastoreItem xmlns:ds="http://schemas.openxmlformats.org/officeDocument/2006/customXml" ds:itemID="{80721B71-26E1-4320-BCA1-751E1927F9AE}"/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Achmad Kahaar          Transnet Engineering   SLR</dc:creator>
  <cp:lastModifiedBy>Ruan van der Merwe       Transnet Engineering BFN</cp:lastModifiedBy>
  <dcterms:created xsi:type="dcterms:W3CDTF">2026-04-16T07:58:57Z</dcterms:created>
  <dcterms:modified xsi:type="dcterms:W3CDTF">2026-07-01T09:09:25Z</dcterms:modified>
</cp:coreProperties>
</file>